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 activeTab="4"/>
  </bookViews>
  <sheets>
    <sheet name="国贸" sheetId="1" r:id="rId1"/>
    <sheet name="金科 " sheetId="2" r:id="rId2"/>
    <sheet name="投资" sheetId="3" r:id="rId3"/>
    <sheet name="互金" sheetId="4" r:id="rId4"/>
    <sheet name="金融" sheetId="5" r:id="rId5"/>
  </sheets>
  <definedNames>
    <definedName name="_xlnm._FilterDatabase" localSheetId="0" hidden="1">国贸!$A$3:$X$138</definedName>
    <definedName name="_xlnm._FilterDatabase" localSheetId="1" hidden="1">'金科 '!$A$4:$X$82</definedName>
    <definedName name="_xlnm._FilterDatabase" localSheetId="2" hidden="1">投资!$A$4:$S$81</definedName>
    <definedName name="_xlnm._FilterDatabase" localSheetId="3" hidden="1">互金!$A$4:$S$80</definedName>
    <definedName name="_xlnm._FilterDatabase" localSheetId="4" hidden="1">金融!$A$3:$S$280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<sst xmlns="http://schemas.openxmlformats.org/spreadsheetml/2006/main" count="1398" uniqueCount="1291">
  <si>
    <t>附件1：</t>
  </si>
  <si>
    <t>2025-2026学年综合素测评情况总表</t>
  </si>
  <si>
    <t>序号</t>
  </si>
  <si>
    <t>学号</t>
  </si>
  <si>
    <t>姓名</t>
  </si>
  <si>
    <t>学业成绩（70）</t>
  </si>
  <si>
    <t>4+X活动分（30）</t>
  </si>
  <si>
    <t>其他表现测评分（50）</t>
  </si>
  <si>
    <t>扣分</t>
  </si>
  <si>
    <t>合计</t>
  </si>
  <si>
    <t>申报奖项</t>
  </si>
  <si>
    <t>原始分</t>
  </si>
  <si>
    <t>折算分</t>
  </si>
  <si>
    <t>排名</t>
  </si>
  <si>
    <t>百分比</t>
  </si>
  <si>
    <t>折算总分</t>
  </si>
  <si>
    <t>总排名</t>
  </si>
  <si>
    <t>总百分比</t>
  </si>
  <si>
    <t>202211040035</t>
  </si>
  <si>
    <t>梁展华</t>
  </si>
  <si>
    <t>202311040231</t>
  </si>
  <si>
    <t>麦芷晴</t>
  </si>
  <si>
    <t>202401050117</t>
  </si>
  <si>
    <t>李诗懿</t>
  </si>
  <si>
    <t>202411040101</t>
  </si>
  <si>
    <t>陈妙欣</t>
  </si>
  <si>
    <t>202411040102</t>
  </si>
  <si>
    <t>陈儒雅</t>
  </si>
  <si>
    <t>202411040103</t>
  </si>
  <si>
    <t>陈怡嘉</t>
  </si>
  <si>
    <t>202411040104</t>
  </si>
  <si>
    <t>邓乐诗</t>
  </si>
  <si>
    <t>202411040105</t>
  </si>
  <si>
    <t>何雅琴</t>
  </si>
  <si>
    <t>202411040106</t>
  </si>
  <si>
    <t>黄佳姿</t>
  </si>
  <si>
    <t>202411040107</t>
  </si>
  <si>
    <t>黄钰魁</t>
  </si>
  <si>
    <t>202411040108</t>
  </si>
  <si>
    <t>李琳</t>
  </si>
  <si>
    <t>202411040109</t>
  </si>
  <si>
    <t>李琪</t>
  </si>
  <si>
    <t>202411040110</t>
  </si>
  <si>
    <t>梁晴晴</t>
  </si>
  <si>
    <t>202411040111</t>
  </si>
  <si>
    <t>梁善棋</t>
  </si>
  <si>
    <t>202411040112</t>
  </si>
  <si>
    <t>廖天圣</t>
  </si>
  <si>
    <t>202411040113</t>
  </si>
  <si>
    <t>林嘉慧</t>
  </si>
  <si>
    <t>202411040114</t>
  </si>
  <si>
    <t>林沛纯</t>
  </si>
  <si>
    <t>202411040115</t>
  </si>
  <si>
    <t>刘典潜</t>
  </si>
  <si>
    <t>202411040117</t>
  </si>
  <si>
    <t>卢依彤</t>
  </si>
  <si>
    <t>202411040118</t>
  </si>
  <si>
    <t>欧紫盈</t>
  </si>
  <si>
    <t>202411040120</t>
  </si>
  <si>
    <t>区健乐</t>
  </si>
  <si>
    <t>202411040121</t>
  </si>
  <si>
    <t>谭俊彦</t>
  </si>
  <si>
    <t>202411040122</t>
  </si>
  <si>
    <t>谭蕴</t>
  </si>
  <si>
    <t>202411040123</t>
  </si>
  <si>
    <t>汪浩宇</t>
  </si>
  <si>
    <t>202411040124</t>
  </si>
  <si>
    <t>王伟瀚</t>
  </si>
  <si>
    <t>202411040125</t>
  </si>
  <si>
    <t>韦昌华</t>
  </si>
  <si>
    <t>202411040126</t>
  </si>
  <si>
    <t>吴鸿谕</t>
  </si>
  <si>
    <t>202411040127</t>
  </si>
  <si>
    <t>姚凌灵</t>
  </si>
  <si>
    <t>202411040128</t>
  </si>
  <si>
    <t>叶一诺</t>
  </si>
  <si>
    <t>202411040129</t>
  </si>
  <si>
    <t>余美慧</t>
  </si>
  <si>
    <t>202411040131</t>
  </si>
  <si>
    <t>曾诗惠</t>
  </si>
  <si>
    <t>202411040132</t>
  </si>
  <si>
    <t>曾紫钰</t>
  </si>
  <si>
    <t>202411040134</t>
  </si>
  <si>
    <t>周仪嘉</t>
  </si>
  <si>
    <t>202411040135</t>
  </si>
  <si>
    <t>包舒尧</t>
  </si>
  <si>
    <t>202411040137</t>
  </si>
  <si>
    <t>黄依婷</t>
  </si>
  <si>
    <t>202411040138</t>
  </si>
  <si>
    <t>李佳</t>
  </si>
  <si>
    <t>202411040139</t>
  </si>
  <si>
    <t>李韵莹</t>
  </si>
  <si>
    <t>202411040140</t>
  </si>
  <si>
    <t>刘振睿</t>
  </si>
  <si>
    <t>202411040141</t>
  </si>
  <si>
    <t>谭子迅</t>
  </si>
  <si>
    <t>202411040142</t>
  </si>
  <si>
    <t>唐明浩</t>
  </si>
  <si>
    <t>202411040143</t>
  </si>
  <si>
    <t>温懿健</t>
  </si>
  <si>
    <t>202411040201</t>
  </si>
  <si>
    <t>蔡安儿</t>
  </si>
  <si>
    <t>202411040202</t>
  </si>
  <si>
    <t>陈浩轩</t>
  </si>
  <si>
    <t>202411040203</t>
  </si>
  <si>
    <t>陈怡悦</t>
  </si>
  <si>
    <t>202411040204</t>
  </si>
  <si>
    <t>陈子琳</t>
  </si>
  <si>
    <t>202411040205</t>
  </si>
  <si>
    <t>邓彩燕</t>
  </si>
  <si>
    <t>202411040206</t>
  </si>
  <si>
    <t>杜依帆</t>
  </si>
  <si>
    <t>202411040207</t>
  </si>
  <si>
    <t>段皓议</t>
  </si>
  <si>
    <t>202411040208</t>
  </si>
  <si>
    <t>费雯婷</t>
  </si>
  <si>
    <t>202411040209</t>
  </si>
  <si>
    <t>高梓淇</t>
  </si>
  <si>
    <t>202411040210</t>
  </si>
  <si>
    <t>龚睿彤</t>
  </si>
  <si>
    <t>202411040211</t>
  </si>
  <si>
    <t>郭凯</t>
  </si>
  <si>
    <t>202411040212</t>
  </si>
  <si>
    <t>何泳霖</t>
  </si>
  <si>
    <t>202411040213</t>
  </si>
  <si>
    <t>黄柏量</t>
  </si>
  <si>
    <t>202411040214</t>
  </si>
  <si>
    <t>黄子扬</t>
  </si>
  <si>
    <t>202411040215</t>
  </si>
  <si>
    <t>蒋悦</t>
  </si>
  <si>
    <t>202411040216</t>
  </si>
  <si>
    <t>黎芷慧</t>
  </si>
  <si>
    <t>202411040217</t>
  </si>
  <si>
    <t>李靖蕾</t>
  </si>
  <si>
    <t>202411040218</t>
  </si>
  <si>
    <t>李柳莎</t>
  </si>
  <si>
    <t>202411040219</t>
  </si>
  <si>
    <t>李怡萱</t>
  </si>
  <si>
    <t>202411040220</t>
  </si>
  <si>
    <t>林湘媛</t>
  </si>
  <si>
    <t>202411040221</t>
  </si>
  <si>
    <t>林政镟</t>
  </si>
  <si>
    <t>202411040222</t>
  </si>
  <si>
    <t>罗宇航</t>
  </si>
  <si>
    <t>202411040223</t>
  </si>
  <si>
    <t>区梓琪</t>
  </si>
  <si>
    <t>202411040224</t>
  </si>
  <si>
    <t>沈永琪</t>
  </si>
  <si>
    <t>202411040225</t>
  </si>
  <si>
    <t>孙绍琪</t>
  </si>
  <si>
    <t>202411040226</t>
  </si>
  <si>
    <t>覃斯敏</t>
  </si>
  <si>
    <t>202411040227</t>
  </si>
  <si>
    <t>王佩甲</t>
  </si>
  <si>
    <t>202411040228</t>
  </si>
  <si>
    <t>王琦</t>
  </si>
  <si>
    <t>202411040229</t>
  </si>
  <si>
    <t>吴超瑜</t>
  </si>
  <si>
    <t>202411040230</t>
  </si>
  <si>
    <t>谢宇航</t>
  </si>
  <si>
    <t>202411040231</t>
  </si>
  <si>
    <t>熊欣妍</t>
  </si>
  <si>
    <t>202411040232</t>
  </si>
  <si>
    <t>徐咏芯</t>
  </si>
  <si>
    <t>202411040233</t>
  </si>
  <si>
    <t>薛美乐</t>
  </si>
  <si>
    <t>202411040234</t>
  </si>
  <si>
    <t>杨晓琳</t>
  </si>
  <si>
    <t>202411040235</t>
  </si>
  <si>
    <t>杨雨菡</t>
  </si>
  <si>
    <t>202411040236</t>
  </si>
  <si>
    <t>杨悦</t>
  </si>
  <si>
    <t>202411040237</t>
  </si>
  <si>
    <t>易子悦</t>
  </si>
  <si>
    <t>202411040238</t>
  </si>
  <si>
    <t>于睿甫</t>
  </si>
  <si>
    <t>202411040239</t>
  </si>
  <si>
    <t>曾紫馨</t>
  </si>
  <si>
    <t>202411040240</t>
  </si>
  <si>
    <t>张文希</t>
  </si>
  <si>
    <t>202411040242</t>
  </si>
  <si>
    <t>朱宇菲</t>
  </si>
  <si>
    <t>202411040244</t>
  </si>
  <si>
    <t>杨嘉静</t>
  </si>
  <si>
    <t>202411040245</t>
  </si>
  <si>
    <t>周思琪</t>
  </si>
  <si>
    <t>202411040301</t>
  </si>
  <si>
    <t>蔡梓琪</t>
  </si>
  <si>
    <t>202411040302</t>
  </si>
  <si>
    <t>陈楚怡</t>
  </si>
  <si>
    <t>202411040303</t>
  </si>
  <si>
    <t>池欣桐</t>
  </si>
  <si>
    <t>202411040304</t>
  </si>
  <si>
    <t>邓天慧</t>
  </si>
  <si>
    <t>202411040305</t>
  </si>
  <si>
    <t>邓紫允</t>
  </si>
  <si>
    <t>202411040307</t>
  </si>
  <si>
    <t>胡雯希</t>
  </si>
  <si>
    <t>202411040308</t>
  </si>
  <si>
    <t>李可欣</t>
  </si>
  <si>
    <t>202411040309</t>
  </si>
  <si>
    <t>梁泽贤</t>
  </si>
  <si>
    <t>202411040310</t>
  </si>
  <si>
    <t>林可儿</t>
  </si>
  <si>
    <t>202411040311</t>
  </si>
  <si>
    <t>林诗琪</t>
  </si>
  <si>
    <t>202411040312</t>
  </si>
  <si>
    <t>林伟杰</t>
  </si>
  <si>
    <t>202411040313</t>
  </si>
  <si>
    <t>林希哲</t>
  </si>
  <si>
    <t>202411040314</t>
  </si>
  <si>
    <t>林熙雯</t>
  </si>
  <si>
    <t>202411040315</t>
  </si>
  <si>
    <t>林子浩</t>
  </si>
  <si>
    <t>202411040316</t>
  </si>
  <si>
    <t>刘高</t>
  </si>
  <si>
    <t>202411040317</t>
  </si>
  <si>
    <t>刘美慧</t>
  </si>
  <si>
    <t>202411040318</t>
  </si>
  <si>
    <t>刘晓玲</t>
  </si>
  <si>
    <t>202411040319</t>
  </si>
  <si>
    <t>罗佳慧</t>
  </si>
  <si>
    <t>202411040320</t>
  </si>
  <si>
    <t>罗淇</t>
  </si>
  <si>
    <t>202411040322</t>
  </si>
  <si>
    <t>欧梓欣</t>
  </si>
  <si>
    <t>202411040323</t>
  </si>
  <si>
    <t>沈思婷</t>
  </si>
  <si>
    <t>202411040324</t>
  </si>
  <si>
    <t>汤欣婷</t>
  </si>
  <si>
    <t>202411040325</t>
  </si>
  <si>
    <t>唐隽怡</t>
  </si>
  <si>
    <t>202411040326</t>
  </si>
  <si>
    <t>王华龙</t>
  </si>
  <si>
    <t>202411040327</t>
  </si>
  <si>
    <t>王晓妍</t>
  </si>
  <si>
    <t>202411040328</t>
  </si>
  <si>
    <t>王志铭</t>
  </si>
  <si>
    <t>202411040329</t>
  </si>
  <si>
    <t>吴柏霖</t>
  </si>
  <si>
    <t>202411040330</t>
  </si>
  <si>
    <t>吴之章</t>
  </si>
  <si>
    <t>202411040331</t>
  </si>
  <si>
    <t>幸好</t>
  </si>
  <si>
    <t>202411040332</t>
  </si>
  <si>
    <t>徐恩儿</t>
  </si>
  <si>
    <t>202411040333</t>
  </si>
  <si>
    <t>薛嘉韵</t>
  </si>
  <si>
    <t>202411040334</t>
  </si>
  <si>
    <t>杨浩</t>
  </si>
  <si>
    <t>202411040335</t>
  </si>
  <si>
    <t>杨晴茵</t>
  </si>
  <si>
    <t>202411040336</t>
  </si>
  <si>
    <t>詹斯伊</t>
  </si>
  <si>
    <t>202411040337</t>
  </si>
  <si>
    <t>詹欣宜</t>
  </si>
  <si>
    <t>202411040338</t>
  </si>
  <si>
    <t>张彬兵</t>
  </si>
  <si>
    <t>202411040339</t>
  </si>
  <si>
    <t>张冰莹</t>
  </si>
  <si>
    <t>202411040340</t>
  </si>
  <si>
    <t>张泽红</t>
  </si>
  <si>
    <t>202411040341</t>
  </si>
  <si>
    <t>郑玺洋</t>
  </si>
  <si>
    <t>202411040342</t>
  </si>
  <si>
    <t>钟梓晴</t>
  </si>
  <si>
    <t>202411040343</t>
  </si>
  <si>
    <t>郭晓艺</t>
  </si>
  <si>
    <t>202411040344</t>
  </si>
  <si>
    <t>梁巧彦</t>
  </si>
  <si>
    <t>202411170101</t>
  </si>
  <si>
    <t>蔡若熙</t>
  </si>
  <si>
    <t>202411170102</t>
  </si>
  <si>
    <t>陈绮雯</t>
  </si>
  <si>
    <t>202411170103</t>
  </si>
  <si>
    <t>陈颖茹</t>
  </si>
  <si>
    <t>202411170105</t>
  </si>
  <si>
    <t>丁晓涵</t>
  </si>
  <si>
    <t>202411170106</t>
  </si>
  <si>
    <t>方阳阳</t>
  </si>
  <si>
    <t>202411170107</t>
  </si>
  <si>
    <t>甘子莹</t>
  </si>
  <si>
    <t>202411170108</t>
  </si>
  <si>
    <t>古家良</t>
  </si>
  <si>
    <t>202411170109</t>
  </si>
  <si>
    <t>黄乐</t>
  </si>
  <si>
    <t>202411170110</t>
  </si>
  <si>
    <t>黄明慧</t>
  </si>
  <si>
    <t>202411170111</t>
  </si>
  <si>
    <t>黄淑涵</t>
  </si>
  <si>
    <t>202411170112</t>
  </si>
  <si>
    <t>黄晓敏</t>
  </si>
  <si>
    <t>202411170113</t>
  </si>
  <si>
    <t>黄栩锘</t>
  </si>
  <si>
    <t>202411170114</t>
  </si>
  <si>
    <t>江佳林</t>
  </si>
  <si>
    <t>202411170115</t>
  </si>
  <si>
    <t>靳培豪</t>
  </si>
  <si>
    <t>202411170116</t>
  </si>
  <si>
    <t>赖锐浩</t>
  </si>
  <si>
    <t>202411170117</t>
  </si>
  <si>
    <t>黎炳宏</t>
  </si>
  <si>
    <t>202411170118</t>
  </si>
  <si>
    <t>李展澄</t>
  </si>
  <si>
    <t>202411170119</t>
  </si>
  <si>
    <t>梁振宇</t>
  </si>
  <si>
    <t>202411170120</t>
  </si>
  <si>
    <t>梁卓琳</t>
  </si>
  <si>
    <t>202411170121</t>
  </si>
  <si>
    <t>林鸿毅</t>
  </si>
  <si>
    <t>202411170122</t>
  </si>
  <si>
    <t>林小雨</t>
  </si>
  <si>
    <t>202411170123</t>
  </si>
  <si>
    <t>马遥</t>
  </si>
  <si>
    <t>202411170124</t>
  </si>
  <si>
    <t>潘润桐</t>
  </si>
  <si>
    <t>202411170125</t>
  </si>
  <si>
    <t>庞雅文</t>
  </si>
  <si>
    <t>202411170126</t>
  </si>
  <si>
    <t>唐思颖</t>
  </si>
  <si>
    <t>202411170127</t>
  </si>
  <si>
    <t>王苏锐</t>
  </si>
  <si>
    <t>202411170128</t>
  </si>
  <si>
    <t>王心怡</t>
  </si>
  <si>
    <t>202411170129</t>
  </si>
  <si>
    <t>吴俊锴</t>
  </si>
  <si>
    <t>202411170130</t>
  </si>
  <si>
    <t>徐钰茵</t>
  </si>
  <si>
    <t>202411170131</t>
  </si>
  <si>
    <t>徐梓芊</t>
  </si>
  <si>
    <t>202411170133</t>
  </si>
  <si>
    <t>尹嘉劲</t>
  </si>
  <si>
    <t>202411170134</t>
  </si>
  <si>
    <t>于旻菲</t>
  </si>
  <si>
    <t>202411170135</t>
  </si>
  <si>
    <t>余佩玲</t>
  </si>
  <si>
    <t>202411170136</t>
  </si>
  <si>
    <t>张甜</t>
  </si>
  <si>
    <t>202411170137</t>
  </si>
  <si>
    <t>陈涛</t>
  </si>
  <si>
    <t>202411170138</t>
  </si>
  <si>
    <t>邓延涛</t>
  </si>
  <si>
    <t>202411170139</t>
  </si>
  <si>
    <t>蓝毅</t>
  </si>
  <si>
    <t>202411170140</t>
  </si>
  <si>
    <t>刘茗羽</t>
  </si>
  <si>
    <t>202411170141</t>
  </si>
  <si>
    <t>卢佩姗</t>
  </si>
  <si>
    <t>202411170142</t>
  </si>
  <si>
    <t>郑之爽</t>
  </si>
  <si>
    <t>202411170201</t>
  </si>
  <si>
    <t>陈重霖</t>
  </si>
  <si>
    <t>202411170202</t>
  </si>
  <si>
    <t>陈伙俊</t>
  </si>
  <si>
    <t>202411170203</t>
  </si>
  <si>
    <t>陈洁</t>
  </si>
  <si>
    <t>202411170204</t>
  </si>
  <si>
    <t>陈婷</t>
  </si>
  <si>
    <t>202411170205</t>
  </si>
  <si>
    <t>陈鑫</t>
  </si>
  <si>
    <t>202411170206</t>
  </si>
  <si>
    <t>陈裕霞</t>
  </si>
  <si>
    <t>202411170207</t>
  </si>
  <si>
    <t>陈子墨</t>
  </si>
  <si>
    <t>202411170208</t>
  </si>
  <si>
    <t>邓博彦</t>
  </si>
  <si>
    <t>202411170209</t>
  </si>
  <si>
    <t>邓钊轩</t>
  </si>
  <si>
    <t>202411170210</t>
  </si>
  <si>
    <t>古儒杰</t>
  </si>
  <si>
    <t>202411170211</t>
  </si>
  <si>
    <t>海航</t>
  </si>
  <si>
    <t>202411170212</t>
  </si>
  <si>
    <t>胡洁彤</t>
  </si>
  <si>
    <t>202411170213</t>
  </si>
  <si>
    <t>黄艾宁</t>
  </si>
  <si>
    <t>202411170214</t>
  </si>
  <si>
    <t>黄富杰</t>
  </si>
  <si>
    <t>202411170215</t>
  </si>
  <si>
    <t>黄举林</t>
  </si>
  <si>
    <t>202411170216</t>
  </si>
  <si>
    <t>黄略乘</t>
  </si>
  <si>
    <t>202411170217</t>
  </si>
  <si>
    <t>黄绮雯</t>
  </si>
  <si>
    <t>202411170218</t>
  </si>
  <si>
    <t>黎晓晴</t>
  </si>
  <si>
    <t>202411170219</t>
  </si>
  <si>
    <t>李敏纯</t>
  </si>
  <si>
    <t>202411170220</t>
  </si>
  <si>
    <t>李绮莉</t>
  </si>
  <si>
    <t>202411170221</t>
  </si>
  <si>
    <t>梁斯婕</t>
  </si>
  <si>
    <t>202411170222</t>
  </si>
  <si>
    <t>林嘉汶</t>
  </si>
  <si>
    <t>202411170225</t>
  </si>
  <si>
    <t>马新周</t>
  </si>
  <si>
    <t>202411170226</t>
  </si>
  <si>
    <t>邱乐怡</t>
  </si>
  <si>
    <t>202411170227</t>
  </si>
  <si>
    <t>谭嘉豪</t>
  </si>
  <si>
    <t>202411170228</t>
  </si>
  <si>
    <t>谭子林</t>
  </si>
  <si>
    <t>202411170229</t>
  </si>
  <si>
    <t>王冠希</t>
  </si>
  <si>
    <t>202411170230</t>
  </si>
  <si>
    <t>温舒愉</t>
  </si>
  <si>
    <t>202411170231</t>
  </si>
  <si>
    <t>吴其晋</t>
  </si>
  <si>
    <t>202411170232</t>
  </si>
  <si>
    <t>吴秦欣</t>
  </si>
  <si>
    <t>202411170233</t>
  </si>
  <si>
    <t>肖涵嫔</t>
  </si>
  <si>
    <t>202411170234</t>
  </si>
  <si>
    <t>徐思贤</t>
  </si>
  <si>
    <t>202411170235</t>
  </si>
  <si>
    <t>徐维</t>
  </si>
  <si>
    <t>202411170236</t>
  </si>
  <si>
    <t>叶倩</t>
  </si>
  <si>
    <t>202411170237</t>
  </si>
  <si>
    <t>袁婉滢</t>
  </si>
  <si>
    <t>202411170238</t>
  </si>
  <si>
    <t>张棋</t>
  </si>
  <si>
    <t>202411170240</t>
  </si>
  <si>
    <t>钟紫晴</t>
  </si>
  <si>
    <t>202411170241</t>
  </si>
  <si>
    <t>周于舒</t>
  </si>
  <si>
    <t>折算分计算公式：=D4/MAX($D$4:$D$22)*70</t>
  </si>
  <si>
    <t>排名计算公式：=RANK(E5,$E$5:$E$22)</t>
  </si>
  <si>
    <r>
      <rPr>
        <b/>
        <sz val="14"/>
        <color rgb="FFFF0000"/>
        <rFont val="宋体"/>
        <charset val="134"/>
      </rPr>
      <t xml:space="preserve">！！！特别强调：学业折算分最高70，4+X折算分最高30，其他小计最高50。请认真仔细核对三个分值，超出最高分则计算错误。
</t>
    </r>
    <r>
      <rPr>
        <b/>
        <sz val="14"/>
        <rFont val="宋体"/>
        <charset val="134"/>
      </rPr>
      <t>情况表按年级提交电子版，年级里分多个sheet区分专业。</t>
    </r>
  </si>
  <si>
    <t>百分比计算公式：=IFERROR(RANK(E5,$E$5:$E$22)/COUNT($E$5:$E$22),0)</t>
  </si>
  <si>
    <t>其他表现折算分计算公式：=IF(L5&gt;=50,50,L5)</t>
  </si>
  <si>
    <t>附件：</t>
  </si>
  <si>
    <t>2025-2025学年综合素测评情况总表</t>
  </si>
  <si>
    <t>202411040136</t>
  </si>
  <si>
    <t>黄汝嫣</t>
  </si>
  <si>
    <t>202411130101</t>
  </si>
  <si>
    <t>陈柏澍</t>
  </si>
  <si>
    <t>202411130103</t>
  </si>
  <si>
    <t>方思婷</t>
  </si>
  <si>
    <t>202411130104</t>
  </si>
  <si>
    <t>霍绍康</t>
  </si>
  <si>
    <t>202411130105</t>
  </si>
  <si>
    <t>蓝嘉希</t>
  </si>
  <si>
    <t>202411130106</t>
  </si>
  <si>
    <t>黎一铭</t>
  </si>
  <si>
    <t>202411130108</t>
  </si>
  <si>
    <t>李俊杰</t>
  </si>
  <si>
    <t>202411130109</t>
  </si>
  <si>
    <t>李曼怡</t>
  </si>
  <si>
    <t>202411130110</t>
  </si>
  <si>
    <t>李旭峰</t>
  </si>
  <si>
    <t>202411130111</t>
  </si>
  <si>
    <t>梁家明</t>
  </si>
  <si>
    <t>202411130112</t>
  </si>
  <si>
    <t>梁甄芝</t>
  </si>
  <si>
    <t>202411130113</t>
  </si>
  <si>
    <t>廖颖怡</t>
  </si>
  <si>
    <t>202411130114</t>
  </si>
  <si>
    <t>林思洁</t>
  </si>
  <si>
    <t>202411130115</t>
  </si>
  <si>
    <t>林彤</t>
  </si>
  <si>
    <t>202411130116</t>
  </si>
  <si>
    <t>林雅浠</t>
  </si>
  <si>
    <t>202411130117</t>
  </si>
  <si>
    <t>刘晴粤</t>
  </si>
  <si>
    <t>202411130118</t>
  </si>
  <si>
    <t>卢安琪</t>
  </si>
  <si>
    <t>202411130119</t>
  </si>
  <si>
    <t>陆子淇</t>
  </si>
  <si>
    <t>202411130120</t>
  </si>
  <si>
    <t>罗思浸哲</t>
  </si>
  <si>
    <t>202411130123</t>
  </si>
  <si>
    <t>莫咏欣</t>
  </si>
  <si>
    <t>202411130125</t>
  </si>
  <si>
    <t>施静柔</t>
  </si>
  <si>
    <t>202411130126</t>
  </si>
  <si>
    <t>宋志恒</t>
  </si>
  <si>
    <t>202411130127</t>
  </si>
  <si>
    <t>吴承宇</t>
  </si>
  <si>
    <t>202411130128</t>
  </si>
  <si>
    <t>吴佳如</t>
  </si>
  <si>
    <t>202411130129</t>
  </si>
  <si>
    <t>吴敏瑶</t>
  </si>
  <si>
    <t>202411130130</t>
  </si>
  <si>
    <t>吴圳海</t>
  </si>
  <si>
    <t>202411130131</t>
  </si>
  <si>
    <t>伍建盛</t>
  </si>
  <si>
    <t>202411130132</t>
  </si>
  <si>
    <t>肖凯淋</t>
  </si>
  <si>
    <t>202411130133</t>
  </si>
  <si>
    <t>谢传裕</t>
  </si>
  <si>
    <t>202411130135</t>
  </si>
  <si>
    <t>杨晨晗</t>
  </si>
  <si>
    <t>202411130136</t>
  </si>
  <si>
    <t>张婕彤</t>
  </si>
  <si>
    <t>202411130137</t>
  </si>
  <si>
    <t>张可</t>
  </si>
  <si>
    <t>202411130138</t>
  </si>
  <si>
    <t>郑宇彬</t>
  </si>
  <si>
    <t>202411130139</t>
  </si>
  <si>
    <t>周才雅</t>
  </si>
  <si>
    <t>202411130140</t>
  </si>
  <si>
    <t>周晓楷</t>
  </si>
  <si>
    <t>202411130141</t>
  </si>
  <si>
    <t>黄若豪</t>
  </si>
  <si>
    <t>202411130142</t>
  </si>
  <si>
    <t>谢雨佳</t>
  </si>
  <si>
    <t>202411130201</t>
  </si>
  <si>
    <t>陈蒙标</t>
  </si>
  <si>
    <t>202411130202</t>
  </si>
  <si>
    <t>陈尧</t>
  </si>
  <si>
    <t>202411130203</t>
  </si>
  <si>
    <t>陈梓豪</t>
  </si>
  <si>
    <t>202411130204</t>
  </si>
  <si>
    <t>邓家鸿</t>
  </si>
  <si>
    <t>202411130205</t>
  </si>
  <si>
    <t>杜绮澄</t>
  </si>
  <si>
    <t>202411130206</t>
  </si>
  <si>
    <t>冯钰怡</t>
  </si>
  <si>
    <t>202411130207</t>
  </si>
  <si>
    <t>郭嘉乐</t>
  </si>
  <si>
    <t>202411130208</t>
  </si>
  <si>
    <t>何丽均</t>
  </si>
  <si>
    <t>202411130209</t>
  </si>
  <si>
    <t>何小欣</t>
  </si>
  <si>
    <t>202411130210</t>
  </si>
  <si>
    <t>黄政霖</t>
  </si>
  <si>
    <t>202411130211</t>
  </si>
  <si>
    <t>蓝智洋</t>
  </si>
  <si>
    <t>202411130212</t>
  </si>
  <si>
    <t>李巳辰</t>
  </si>
  <si>
    <t>202411130213</t>
  </si>
  <si>
    <t>李桐</t>
  </si>
  <si>
    <t>202411130214</t>
  </si>
  <si>
    <t>李鑫</t>
  </si>
  <si>
    <t>202411130215</t>
  </si>
  <si>
    <t>李雪纯</t>
  </si>
  <si>
    <t>202411130216</t>
  </si>
  <si>
    <t>林楷昊</t>
  </si>
  <si>
    <t>202411130217</t>
  </si>
  <si>
    <t>林梓熙</t>
  </si>
  <si>
    <t>202411130218</t>
  </si>
  <si>
    <t>刘秋雨</t>
  </si>
  <si>
    <t>202411130219</t>
  </si>
  <si>
    <t>卢贤浩</t>
  </si>
  <si>
    <t>202411130220</t>
  </si>
  <si>
    <t>糜浩南</t>
  </si>
  <si>
    <t>202411130221</t>
  </si>
  <si>
    <t>慕志远</t>
  </si>
  <si>
    <t>202411130222</t>
  </si>
  <si>
    <t>聂玉妍</t>
  </si>
  <si>
    <t>202411130223</t>
  </si>
  <si>
    <t>汪嘉宏</t>
  </si>
  <si>
    <t>202411130224</t>
  </si>
  <si>
    <t>吴俊玮</t>
  </si>
  <si>
    <t>202411130225</t>
  </si>
  <si>
    <t>吴玉苹</t>
  </si>
  <si>
    <t>202411130226</t>
  </si>
  <si>
    <t>谢瑾瑶</t>
  </si>
  <si>
    <t>202411130227</t>
  </si>
  <si>
    <t>谢天雷</t>
  </si>
  <si>
    <t>202411130229</t>
  </si>
  <si>
    <t>许维育</t>
  </si>
  <si>
    <t>202411130230</t>
  </si>
  <si>
    <t>杨子慧</t>
  </si>
  <si>
    <t>202411130231</t>
  </si>
  <si>
    <t>叶映彤</t>
  </si>
  <si>
    <t>202411130232</t>
  </si>
  <si>
    <t>袁凯琳</t>
  </si>
  <si>
    <t>202411130233</t>
  </si>
  <si>
    <t>张烁</t>
  </si>
  <si>
    <t>202411130234</t>
  </si>
  <si>
    <t>郑子依</t>
  </si>
  <si>
    <t>202411130235</t>
  </si>
  <si>
    <t>钟骐蔚</t>
  </si>
  <si>
    <t>202411130236</t>
  </si>
  <si>
    <t>周墁云</t>
  </si>
  <si>
    <t>202411130237</t>
  </si>
  <si>
    <t>朱炷坤</t>
  </si>
  <si>
    <t>202411130238</t>
  </si>
  <si>
    <t>卢莹茵</t>
  </si>
  <si>
    <t>202411130239</t>
  </si>
  <si>
    <t>陈晓雅</t>
  </si>
  <si>
    <t>202411130240</t>
  </si>
  <si>
    <t>杜梓烜</t>
  </si>
  <si>
    <t>202411130241</t>
  </si>
  <si>
    <t>周烨桦</t>
  </si>
  <si>
    <t>202411160102</t>
  </si>
  <si>
    <t>陈婉莹</t>
  </si>
  <si>
    <t>202411160103</t>
  </si>
  <si>
    <t>陈子琪</t>
  </si>
  <si>
    <t>202411160104</t>
  </si>
  <si>
    <t>丁永智</t>
  </si>
  <si>
    <t>202411160105</t>
  </si>
  <si>
    <t>方晓乐</t>
  </si>
  <si>
    <t>202411160106</t>
  </si>
  <si>
    <t>冯泳琳</t>
  </si>
  <si>
    <t>202411160108</t>
  </si>
  <si>
    <t>洪燕琳</t>
  </si>
  <si>
    <t>202411160109</t>
  </si>
  <si>
    <t>黄冰冰</t>
  </si>
  <si>
    <t>202411160110</t>
  </si>
  <si>
    <t>黄乐妍</t>
  </si>
  <si>
    <t>202411160111</t>
  </si>
  <si>
    <t>黄梦迪</t>
  </si>
  <si>
    <t>202411160112</t>
  </si>
  <si>
    <t>黄银娜</t>
  </si>
  <si>
    <t>202411160113</t>
  </si>
  <si>
    <t>劳宥铭</t>
  </si>
  <si>
    <t>202411160114</t>
  </si>
  <si>
    <t>李宪浩</t>
  </si>
  <si>
    <t>202411160115</t>
  </si>
  <si>
    <t>李志越</t>
  </si>
  <si>
    <t>202411160116</t>
  </si>
  <si>
    <t>林慧珍</t>
  </si>
  <si>
    <t>202411160117</t>
  </si>
  <si>
    <t>林圳豪</t>
  </si>
  <si>
    <t>202411160118</t>
  </si>
  <si>
    <t>陆俊燊</t>
  </si>
  <si>
    <t>202411160119</t>
  </si>
  <si>
    <t>罗凯艳</t>
  </si>
  <si>
    <t>202411160120</t>
  </si>
  <si>
    <t>麦洋</t>
  </si>
  <si>
    <t>202411160121</t>
  </si>
  <si>
    <t>唐嘉铭</t>
  </si>
  <si>
    <t>202411160122</t>
  </si>
  <si>
    <t>王娜</t>
  </si>
  <si>
    <t>202411160123</t>
  </si>
  <si>
    <t>王锶妍</t>
  </si>
  <si>
    <t>202411160124</t>
  </si>
  <si>
    <t>吴杰智</t>
  </si>
  <si>
    <t>202411160125</t>
  </si>
  <si>
    <t>熊宇星</t>
  </si>
  <si>
    <t>202411160126</t>
  </si>
  <si>
    <t>徐晓彤</t>
  </si>
  <si>
    <t>202411160128</t>
  </si>
  <si>
    <t>杨欢欢</t>
  </si>
  <si>
    <t>202411160129</t>
  </si>
  <si>
    <t>杨铃铃</t>
  </si>
  <si>
    <t>202411160130</t>
  </si>
  <si>
    <t>余凯婧</t>
  </si>
  <si>
    <t>202411160131</t>
  </si>
  <si>
    <t>余沁臻</t>
  </si>
  <si>
    <t>202411160132</t>
  </si>
  <si>
    <t>余思慧</t>
  </si>
  <si>
    <t>202411160133</t>
  </si>
  <si>
    <t>曾烯蝶</t>
  </si>
  <si>
    <t>202411160134</t>
  </si>
  <si>
    <t>张美婷</t>
  </si>
  <si>
    <t>202411160135</t>
  </si>
  <si>
    <t>钟可钰</t>
  </si>
  <si>
    <t>202411160136</t>
  </si>
  <si>
    <t>周俊强</t>
  </si>
  <si>
    <t>202411160137</t>
  </si>
  <si>
    <t>蔡舒霖</t>
  </si>
  <si>
    <t>202411160138</t>
  </si>
  <si>
    <t>陈敦</t>
  </si>
  <si>
    <t>202411160139</t>
  </si>
  <si>
    <t>谭铭君</t>
  </si>
  <si>
    <t>202411160140</t>
  </si>
  <si>
    <t>王福裕</t>
  </si>
  <si>
    <t>202411160141</t>
  </si>
  <si>
    <t>张润力</t>
  </si>
  <si>
    <t>202411160201</t>
  </si>
  <si>
    <t>曹海微</t>
  </si>
  <si>
    <t>202411160202</t>
  </si>
  <si>
    <t>陈世国</t>
  </si>
  <si>
    <t>202411160203</t>
  </si>
  <si>
    <t>陈衔</t>
  </si>
  <si>
    <t>202411160204</t>
  </si>
  <si>
    <t>陈韵行</t>
  </si>
  <si>
    <t>202411160205</t>
  </si>
  <si>
    <t>陈泽锋</t>
  </si>
  <si>
    <t>202411160206</t>
  </si>
  <si>
    <t>邓依婷</t>
  </si>
  <si>
    <t>202411160207</t>
  </si>
  <si>
    <t>方米娜</t>
  </si>
  <si>
    <t>202411160208</t>
  </si>
  <si>
    <t>郭嘉淇</t>
  </si>
  <si>
    <t>202411160209</t>
  </si>
  <si>
    <t>何依琳</t>
  </si>
  <si>
    <t>202411160210</t>
  </si>
  <si>
    <t>黄缨翔</t>
  </si>
  <si>
    <t>202411160211</t>
  </si>
  <si>
    <t>黄莹莹</t>
  </si>
  <si>
    <t>202411160212</t>
  </si>
  <si>
    <t>黄颖</t>
  </si>
  <si>
    <t>202411160213</t>
  </si>
  <si>
    <t>江鸿宇</t>
  </si>
  <si>
    <t>202411160214</t>
  </si>
  <si>
    <t>李鹤琳</t>
  </si>
  <si>
    <t>202411160215</t>
  </si>
  <si>
    <t>李秋月</t>
  </si>
  <si>
    <t>202411160216</t>
  </si>
  <si>
    <t>林娜</t>
  </si>
  <si>
    <t>202411160217</t>
  </si>
  <si>
    <t>刘佳欣</t>
  </si>
  <si>
    <t>202411160218</t>
  </si>
  <si>
    <t>刘隆企</t>
  </si>
  <si>
    <t>202411160219</t>
  </si>
  <si>
    <t>刘育辰</t>
  </si>
  <si>
    <t>202411160220</t>
  </si>
  <si>
    <t>茆儒涵</t>
  </si>
  <si>
    <t>202411160221</t>
  </si>
  <si>
    <t>舒慧玲</t>
  </si>
  <si>
    <t>202411160222</t>
  </si>
  <si>
    <t>苏林</t>
  </si>
  <si>
    <t>202411160223</t>
  </si>
  <si>
    <t>唐天阳</t>
  </si>
  <si>
    <t>202411160224</t>
  </si>
  <si>
    <t>吴鲯鲯</t>
  </si>
  <si>
    <t>202411160225</t>
  </si>
  <si>
    <t>吴睿冉</t>
  </si>
  <si>
    <t>202411160226</t>
  </si>
  <si>
    <t>吴雅萱</t>
  </si>
  <si>
    <t>202411160227</t>
  </si>
  <si>
    <t>吴耀明</t>
  </si>
  <si>
    <t>202411160228</t>
  </si>
  <si>
    <t>吴苑桦</t>
  </si>
  <si>
    <t>202411160229</t>
  </si>
  <si>
    <t>谢妮洋</t>
  </si>
  <si>
    <t>202411160230</t>
  </si>
  <si>
    <t>徐思琪</t>
  </si>
  <si>
    <t>202411160231</t>
  </si>
  <si>
    <t>徐子鑫</t>
  </si>
  <si>
    <t>202411160232</t>
  </si>
  <si>
    <t>姚欣彤</t>
  </si>
  <si>
    <t>202411160233</t>
  </si>
  <si>
    <t>姚宇桐</t>
  </si>
  <si>
    <t>202411160234</t>
  </si>
  <si>
    <t>余晓琳</t>
  </si>
  <si>
    <t>202411160236</t>
  </si>
  <si>
    <t>张彬清</t>
  </si>
  <si>
    <t>202411160238</t>
  </si>
  <si>
    <t>林嘉欣</t>
  </si>
  <si>
    <t>202411160239</t>
  </si>
  <si>
    <t>刘柏宏</t>
  </si>
  <si>
    <t>202411160240</t>
  </si>
  <si>
    <t>刘雅漾</t>
  </si>
  <si>
    <t>202211080209</t>
  </si>
  <si>
    <t>蔡昕栩</t>
  </si>
  <si>
    <t>202211080217</t>
  </si>
  <si>
    <t>黎庭威</t>
  </si>
  <si>
    <t>202211080261</t>
  </si>
  <si>
    <t>吴柏鸿</t>
  </si>
  <si>
    <t>202211080446</t>
  </si>
  <si>
    <t>林延国</t>
  </si>
  <si>
    <t>202401060212</t>
  </si>
  <si>
    <t>黄智婷</t>
  </si>
  <si>
    <t>202404150134</t>
  </si>
  <si>
    <t>郑凯月</t>
  </si>
  <si>
    <t>202404150148</t>
  </si>
  <si>
    <t>刘婉儿</t>
  </si>
  <si>
    <t>202404150328</t>
  </si>
  <si>
    <t>丁曼倪</t>
  </si>
  <si>
    <t>202404170222</t>
  </si>
  <si>
    <t>王舒槿</t>
  </si>
  <si>
    <t>202411040116</t>
  </si>
  <si>
    <t>刘筱静</t>
  </si>
  <si>
    <t>202411040130</t>
  </si>
  <si>
    <t>曾晴</t>
  </si>
  <si>
    <t>202411040306</t>
  </si>
  <si>
    <t>高誉豪</t>
  </si>
  <si>
    <t>202411080101</t>
  </si>
  <si>
    <t>曹梓晗</t>
  </si>
  <si>
    <t>202411080102</t>
  </si>
  <si>
    <t>陈冠羽</t>
  </si>
  <si>
    <t>202411080103</t>
  </si>
  <si>
    <t>陈林欣</t>
  </si>
  <si>
    <t>202411080104</t>
  </si>
  <si>
    <t>陈水清</t>
  </si>
  <si>
    <t>202411080105</t>
  </si>
  <si>
    <t>陈禧祥</t>
  </si>
  <si>
    <t>202411080106</t>
  </si>
  <si>
    <t>陈卓怡</t>
  </si>
  <si>
    <t>202411080107</t>
  </si>
  <si>
    <t>邓绮琪</t>
  </si>
  <si>
    <t>202411080108</t>
  </si>
  <si>
    <t>范德钏</t>
  </si>
  <si>
    <t>202411080109</t>
  </si>
  <si>
    <t>古展杰</t>
  </si>
  <si>
    <t>202411080110</t>
  </si>
  <si>
    <t>郭桃瑜</t>
  </si>
  <si>
    <t>202411080111</t>
  </si>
  <si>
    <t>韩卓洋</t>
  </si>
  <si>
    <t>202411080112</t>
  </si>
  <si>
    <t>贺政霖</t>
  </si>
  <si>
    <t>202411080113</t>
  </si>
  <si>
    <t>胡文妍</t>
  </si>
  <si>
    <t>202411080114</t>
  </si>
  <si>
    <t>黄禀睿</t>
  </si>
  <si>
    <t>202411080115</t>
  </si>
  <si>
    <t>黄明承</t>
  </si>
  <si>
    <t>202411080116</t>
  </si>
  <si>
    <t>黄琬婷</t>
  </si>
  <si>
    <t>202411080117</t>
  </si>
  <si>
    <t>黄雅丽儿</t>
  </si>
  <si>
    <t>202411080118</t>
  </si>
  <si>
    <t>黄颖琳</t>
  </si>
  <si>
    <t>202411080119</t>
  </si>
  <si>
    <t>琚玻尔</t>
  </si>
  <si>
    <t>202411080120</t>
  </si>
  <si>
    <t>柯源锱</t>
  </si>
  <si>
    <t>202411080121</t>
  </si>
  <si>
    <t>赖敬轩</t>
  </si>
  <si>
    <t>202411080122</t>
  </si>
  <si>
    <t>李明阳</t>
  </si>
  <si>
    <t>202411080123</t>
  </si>
  <si>
    <t>李芷欣</t>
  </si>
  <si>
    <t>202411080124</t>
  </si>
  <si>
    <t>梁政伟</t>
  </si>
  <si>
    <t>202411080125</t>
  </si>
  <si>
    <t>林泽鹏</t>
  </si>
  <si>
    <t>202411080126</t>
  </si>
  <si>
    <t>刘圆圆</t>
  </si>
  <si>
    <t>202411080128</t>
  </si>
  <si>
    <t>麦宏峰</t>
  </si>
  <si>
    <t>202411080129</t>
  </si>
  <si>
    <t>梅瑾宜</t>
  </si>
  <si>
    <t>202411080130</t>
  </si>
  <si>
    <t>彭媛铃</t>
  </si>
  <si>
    <t>202411080132</t>
  </si>
  <si>
    <t>孙晗雨</t>
  </si>
  <si>
    <t>202411080133</t>
  </si>
  <si>
    <t>王佳彤</t>
  </si>
  <si>
    <t>202411080134</t>
  </si>
  <si>
    <t>王文娟</t>
  </si>
  <si>
    <t>202411080135</t>
  </si>
  <si>
    <t>王文韬</t>
  </si>
  <si>
    <t>202411080136</t>
  </si>
  <si>
    <t>王欣僡</t>
  </si>
  <si>
    <t>202411080137</t>
  </si>
  <si>
    <t>王宇翔</t>
  </si>
  <si>
    <t>202411080138</t>
  </si>
  <si>
    <t>吴瑕旖旎</t>
  </si>
  <si>
    <t>202411080139</t>
  </si>
  <si>
    <t>谢芷晴</t>
  </si>
  <si>
    <t>202411080141</t>
  </si>
  <si>
    <t>薛苗彤</t>
  </si>
  <si>
    <t>202411080142</t>
  </si>
  <si>
    <t>张博盛</t>
  </si>
  <si>
    <t>202411080143</t>
  </si>
  <si>
    <t>张弘毅</t>
  </si>
  <si>
    <t>202411080144</t>
  </si>
  <si>
    <t>张泳</t>
  </si>
  <si>
    <t>202411080145</t>
  </si>
  <si>
    <t>张泽盈</t>
  </si>
  <si>
    <t>202411080146</t>
  </si>
  <si>
    <t>周诺蓓</t>
  </si>
  <si>
    <t>202411080147</t>
  </si>
  <si>
    <t>周御翔</t>
  </si>
  <si>
    <t>202411080148</t>
  </si>
  <si>
    <t>郑泽铭</t>
  </si>
  <si>
    <t>202411080149</t>
  </si>
  <si>
    <t>冯美</t>
  </si>
  <si>
    <t>202411080150</t>
  </si>
  <si>
    <t>郭畅</t>
  </si>
  <si>
    <t>202411080151</t>
  </si>
  <si>
    <t>娜迪热·阿布来提</t>
  </si>
  <si>
    <t>202411080152</t>
  </si>
  <si>
    <t>赵轩宇</t>
  </si>
  <si>
    <t>202411080153</t>
  </si>
  <si>
    <t>马晨鑫</t>
  </si>
  <si>
    <t>202411080154</t>
  </si>
  <si>
    <t>廖智欣</t>
  </si>
  <si>
    <t>202411080201</t>
  </si>
  <si>
    <t>岑海瑶</t>
  </si>
  <si>
    <t>202411080202</t>
  </si>
  <si>
    <t>陈福荣</t>
  </si>
  <si>
    <t>202411080203</t>
  </si>
  <si>
    <t>陈冠豫</t>
  </si>
  <si>
    <t>202411080204</t>
  </si>
  <si>
    <t>陈墁娜</t>
  </si>
  <si>
    <t>202411080205</t>
  </si>
  <si>
    <t>陈汝晴</t>
  </si>
  <si>
    <t>202411080206</t>
  </si>
  <si>
    <t>陈少</t>
  </si>
  <si>
    <t>202411080207</t>
  </si>
  <si>
    <t>陈正钮</t>
  </si>
  <si>
    <t>202411080208</t>
  </si>
  <si>
    <t>段训铨</t>
  </si>
  <si>
    <t>202411080209</t>
  </si>
  <si>
    <t>何伟程</t>
  </si>
  <si>
    <t>202411080210</t>
  </si>
  <si>
    <t>胡成亮</t>
  </si>
  <si>
    <t>202411080211</t>
  </si>
  <si>
    <t>劳洁婷</t>
  </si>
  <si>
    <t>202411080212</t>
  </si>
  <si>
    <t>李汉玉</t>
  </si>
  <si>
    <t>202411080213</t>
  </si>
  <si>
    <t>李佳琳</t>
  </si>
  <si>
    <t>202411080214</t>
  </si>
  <si>
    <t>李俊燊</t>
  </si>
  <si>
    <t>202411080215</t>
  </si>
  <si>
    <t>李素君</t>
  </si>
  <si>
    <t>202411080216</t>
  </si>
  <si>
    <t>李臻</t>
  </si>
  <si>
    <t>202411080217</t>
  </si>
  <si>
    <t>廖俏涵</t>
  </si>
  <si>
    <t>202411080218</t>
  </si>
  <si>
    <t>廖文菲</t>
  </si>
  <si>
    <t>202411080219</t>
  </si>
  <si>
    <t>林俊煜</t>
  </si>
  <si>
    <t>202411080221</t>
  </si>
  <si>
    <t>林依楠</t>
  </si>
  <si>
    <t>202411080222</t>
  </si>
  <si>
    <t>林泽铧</t>
  </si>
  <si>
    <t>202411080223</t>
  </si>
  <si>
    <t>林泽秀</t>
  </si>
  <si>
    <t>202411080224</t>
  </si>
  <si>
    <t>刘唯一</t>
  </si>
  <si>
    <t>202411080225</t>
  </si>
  <si>
    <t>麦楷麟</t>
  </si>
  <si>
    <t>202411080226</t>
  </si>
  <si>
    <t>宋学谦</t>
  </si>
  <si>
    <t>202411080227</t>
  </si>
  <si>
    <t>孙鹏翼</t>
  </si>
  <si>
    <t>202411080229</t>
  </si>
  <si>
    <t>唐培铭</t>
  </si>
  <si>
    <t>202411080230</t>
  </si>
  <si>
    <t>王文超</t>
  </si>
  <si>
    <t>202411080231</t>
  </si>
  <si>
    <t>魏威</t>
  </si>
  <si>
    <t>202411080232</t>
  </si>
  <si>
    <t>吴优</t>
  </si>
  <si>
    <t>202411080233</t>
  </si>
  <si>
    <t>吴钟海</t>
  </si>
  <si>
    <t>202411080234</t>
  </si>
  <si>
    <t>伍柏颂</t>
  </si>
  <si>
    <t>202411080235</t>
  </si>
  <si>
    <t>肖雯珊</t>
  </si>
  <si>
    <t>202411080236</t>
  </si>
  <si>
    <t>杨矅菱</t>
  </si>
  <si>
    <t>202411080237</t>
  </si>
  <si>
    <t>杨梓晖</t>
  </si>
  <si>
    <t>202411080238</t>
  </si>
  <si>
    <t>姚佳俊</t>
  </si>
  <si>
    <t>202411080239</t>
  </si>
  <si>
    <t>袁浩阳</t>
  </si>
  <si>
    <t>202411080240</t>
  </si>
  <si>
    <t>詹鑫凯</t>
  </si>
  <si>
    <t>202411080241</t>
  </si>
  <si>
    <t>张潼</t>
  </si>
  <si>
    <t>202411080242</t>
  </si>
  <si>
    <t>张影</t>
  </si>
  <si>
    <t>202411080243</t>
  </si>
  <si>
    <t>张悦</t>
  </si>
  <si>
    <t>202411080244</t>
  </si>
  <si>
    <t>张紫淇</t>
  </si>
  <si>
    <t>202411080245</t>
  </si>
  <si>
    <t>赵飞尔</t>
  </si>
  <si>
    <t>202411080246</t>
  </si>
  <si>
    <t>周湫婷</t>
  </si>
  <si>
    <t>202411080247</t>
  </si>
  <si>
    <t>周靖</t>
  </si>
  <si>
    <t>202411080248</t>
  </si>
  <si>
    <t>黄闯富</t>
  </si>
  <si>
    <t>202411080249</t>
  </si>
  <si>
    <t>索朗吉卓</t>
  </si>
  <si>
    <t>202411080250</t>
  </si>
  <si>
    <t>加拉力丁·阿不来提</t>
  </si>
  <si>
    <t>202411080251</t>
  </si>
  <si>
    <t>高伟超</t>
  </si>
  <si>
    <t>202411080252</t>
  </si>
  <si>
    <t>陈新华</t>
  </si>
  <si>
    <t>202411080253</t>
  </si>
  <si>
    <t>冉峻豪</t>
  </si>
  <si>
    <t>202411080254</t>
  </si>
  <si>
    <t>武浩然</t>
  </si>
  <si>
    <t>202411080255</t>
  </si>
  <si>
    <t>李永挚</t>
  </si>
  <si>
    <t>202411080256</t>
  </si>
  <si>
    <t>郭梓豪</t>
  </si>
  <si>
    <t>202411080301</t>
  </si>
  <si>
    <t>卜敬霖</t>
  </si>
  <si>
    <t>202411080302</t>
  </si>
  <si>
    <t>陈晨</t>
  </si>
  <si>
    <t>202411080303</t>
  </si>
  <si>
    <t>陈昊宇</t>
  </si>
  <si>
    <t>202411080304</t>
  </si>
  <si>
    <t>陈杰</t>
  </si>
  <si>
    <t>202411080305</t>
  </si>
  <si>
    <t>陈俊伶</t>
  </si>
  <si>
    <t>202411080306</t>
  </si>
  <si>
    <t>陈荣聪</t>
  </si>
  <si>
    <t>202411080307</t>
  </si>
  <si>
    <t>陈颖茵</t>
  </si>
  <si>
    <t>202411080308</t>
  </si>
  <si>
    <t>陈泳钧</t>
  </si>
  <si>
    <t>202411080309</t>
  </si>
  <si>
    <t>陈羽婕</t>
  </si>
  <si>
    <t>202411080310</t>
  </si>
  <si>
    <t>程琪峰</t>
  </si>
  <si>
    <t>202411080311</t>
  </si>
  <si>
    <t>杜其</t>
  </si>
  <si>
    <t>202411080312</t>
  </si>
  <si>
    <t>冯东青</t>
  </si>
  <si>
    <t>202411080313</t>
  </si>
  <si>
    <t>何金燕</t>
  </si>
  <si>
    <t>202411080314</t>
  </si>
  <si>
    <t>何宇豪</t>
  </si>
  <si>
    <t>202411080315</t>
  </si>
  <si>
    <t>黄希瑶</t>
  </si>
  <si>
    <t>202411080316</t>
  </si>
  <si>
    <t>黄心腾</t>
  </si>
  <si>
    <t>202411080317</t>
  </si>
  <si>
    <t>黄卓俊</t>
  </si>
  <si>
    <t>202411080318</t>
  </si>
  <si>
    <t>简乐诗</t>
  </si>
  <si>
    <t>202411080319</t>
  </si>
  <si>
    <t>雷春风</t>
  </si>
  <si>
    <t>202411080321</t>
  </si>
  <si>
    <t>李锶惠</t>
  </si>
  <si>
    <t>202411080322</t>
  </si>
  <si>
    <t>梁玉盈</t>
  </si>
  <si>
    <t>202411080323</t>
  </si>
  <si>
    <t>林伊晗</t>
  </si>
  <si>
    <t>202411080324</t>
  </si>
  <si>
    <t>林依妮</t>
  </si>
  <si>
    <t>202411080326</t>
  </si>
  <si>
    <t>林志涵</t>
  </si>
  <si>
    <t>202411080327</t>
  </si>
  <si>
    <t>龙怡乐</t>
  </si>
  <si>
    <t>202411080328</t>
  </si>
  <si>
    <t>罗子晴</t>
  </si>
  <si>
    <t>202411080329</t>
  </si>
  <si>
    <t>马季炫</t>
  </si>
  <si>
    <t>202411080330</t>
  </si>
  <si>
    <t>马金海</t>
  </si>
  <si>
    <t>202411080331</t>
  </si>
  <si>
    <t>莫天任</t>
  </si>
  <si>
    <t>202411080332</t>
  </si>
  <si>
    <t>欧阳文诗</t>
  </si>
  <si>
    <t>202411080333</t>
  </si>
  <si>
    <t>庞涪允</t>
  </si>
  <si>
    <t>202411080335</t>
  </si>
  <si>
    <t>苏向杨</t>
  </si>
  <si>
    <t>202411080336</t>
  </si>
  <si>
    <t>唐小桐</t>
  </si>
  <si>
    <t>202411080337</t>
  </si>
  <si>
    <t>汪诗羽</t>
  </si>
  <si>
    <t>202411080338</t>
  </si>
  <si>
    <t>魏敏乐</t>
  </si>
  <si>
    <t>202411080339</t>
  </si>
  <si>
    <t>温钧涛</t>
  </si>
  <si>
    <t>202411080340</t>
  </si>
  <si>
    <t>吴家文</t>
  </si>
  <si>
    <t>202411080341</t>
  </si>
  <si>
    <t>伍敏玲</t>
  </si>
  <si>
    <t>202411080342</t>
  </si>
  <si>
    <t>乡俊业</t>
  </si>
  <si>
    <t>202411080343</t>
  </si>
  <si>
    <t>谢佳儒</t>
  </si>
  <si>
    <t>202411080344</t>
  </si>
  <si>
    <t>许富珊</t>
  </si>
  <si>
    <t>202411080345</t>
  </si>
  <si>
    <t>袁锐强</t>
  </si>
  <si>
    <t>202411080346</t>
  </si>
  <si>
    <t>张安祈</t>
  </si>
  <si>
    <t>202411080347</t>
  </si>
  <si>
    <t>张佳杰</t>
  </si>
  <si>
    <t>202411080348</t>
  </si>
  <si>
    <t>张静怡</t>
  </si>
  <si>
    <t>202411080349</t>
  </si>
  <si>
    <t>张启皓</t>
  </si>
  <si>
    <t>202411080350</t>
  </si>
  <si>
    <t>郑雨桐</t>
  </si>
  <si>
    <t>202411080351</t>
  </si>
  <si>
    <t>周君略</t>
  </si>
  <si>
    <t>202411080352</t>
  </si>
  <si>
    <t>吴贵丹</t>
  </si>
  <si>
    <t>202411080354</t>
  </si>
  <si>
    <t>张学彬</t>
  </si>
  <si>
    <t>202411080401</t>
  </si>
  <si>
    <t>陈宏源</t>
  </si>
  <si>
    <t>202411080402</t>
  </si>
  <si>
    <t>陈思颔</t>
  </si>
  <si>
    <t>202411080403</t>
  </si>
  <si>
    <t>陈信泽</t>
  </si>
  <si>
    <t>202411080404</t>
  </si>
  <si>
    <t>陈胤睿</t>
  </si>
  <si>
    <t>202411080405</t>
  </si>
  <si>
    <t>陈子程</t>
  </si>
  <si>
    <t>202411080406</t>
  </si>
  <si>
    <t>高壕</t>
  </si>
  <si>
    <t>202411080407</t>
  </si>
  <si>
    <t>郭若彤</t>
  </si>
  <si>
    <t>202411080408</t>
  </si>
  <si>
    <t>郭奕桐</t>
  </si>
  <si>
    <t>202411080409</t>
  </si>
  <si>
    <t>黄惠清</t>
  </si>
  <si>
    <t>202411080410</t>
  </si>
  <si>
    <t>黄晓雯</t>
  </si>
  <si>
    <t>202411080411</t>
  </si>
  <si>
    <t>黄铮</t>
  </si>
  <si>
    <t>202411080412</t>
  </si>
  <si>
    <t>蒋锐</t>
  </si>
  <si>
    <t>202411080414</t>
  </si>
  <si>
    <t>雷翔宇</t>
  </si>
  <si>
    <t>202411080415</t>
  </si>
  <si>
    <t>李厚霖</t>
  </si>
  <si>
    <t>202411080416</t>
  </si>
  <si>
    <t>李劲</t>
  </si>
  <si>
    <t>202411080417</t>
  </si>
  <si>
    <t>李姗珊</t>
  </si>
  <si>
    <t>202411080418</t>
  </si>
  <si>
    <t>李铮悦</t>
  </si>
  <si>
    <t>202411080419</t>
  </si>
  <si>
    <t>林凯彬</t>
  </si>
  <si>
    <t>202411080420</t>
  </si>
  <si>
    <t>林蔓迎</t>
  </si>
  <si>
    <t>202411080421</t>
  </si>
  <si>
    <t>卢晓滢</t>
  </si>
  <si>
    <t>202411080422</t>
  </si>
  <si>
    <t>鲁雨星</t>
  </si>
  <si>
    <t>202411080423</t>
  </si>
  <si>
    <t>毛钰仪</t>
  </si>
  <si>
    <t>202411080424</t>
  </si>
  <si>
    <t>彭北辰</t>
  </si>
  <si>
    <t>202411080425</t>
  </si>
  <si>
    <t>邱鸿宇</t>
  </si>
  <si>
    <t>202411080427</t>
  </si>
  <si>
    <t>任欣怡</t>
  </si>
  <si>
    <t>202411080428</t>
  </si>
  <si>
    <t>任哲成</t>
  </si>
  <si>
    <t>202411080429</t>
  </si>
  <si>
    <t>唐彦炜</t>
  </si>
  <si>
    <t>202411080430</t>
  </si>
  <si>
    <t>王日明</t>
  </si>
  <si>
    <t>202411080431</t>
  </si>
  <si>
    <t>王润</t>
  </si>
  <si>
    <t>202411080432</t>
  </si>
  <si>
    <t>翁宣博</t>
  </si>
  <si>
    <t>202411080433</t>
  </si>
  <si>
    <t>肖学妍</t>
  </si>
  <si>
    <t>202411080434</t>
  </si>
  <si>
    <t>谢议莹</t>
  </si>
  <si>
    <t>202411080435</t>
  </si>
  <si>
    <t>杨慧仪</t>
  </si>
  <si>
    <t>202411080437</t>
  </si>
  <si>
    <t>姚天崧</t>
  </si>
  <si>
    <t>202411080438</t>
  </si>
  <si>
    <t>义家祺</t>
  </si>
  <si>
    <t>202411080439</t>
  </si>
  <si>
    <t>易柏成</t>
  </si>
  <si>
    <t>202411080440</t>
  </si>
  <si>
    <t>游舒仪</t>
  </si>
  <si>
    <t>202411080441</t>
  </si>
  <si>
    <t>张酚垚</t>
  </si>
  <si>
    <t>202411080442</t>
  </si>
  <si>
    <t>张漫怡</t>
  </si>
  <si>
    <t>202411080443</t>
  </si>
  <si>
    <t>张雅诗</t>
  </si>
  <si>
    <t>202411080444</t>
  </si>
  <si>
    <t>赵思童</t>
  </si>
  <si>
    <t>202411080445</t>
  </si>
  <si>
    <t>郑杰峰</t>
  </si>
  <si>
    <t>202411080446</t>
  </si>
  <si>
    <t>郑天茂</t>
  </si>
  <si>
    <t>202411080448</t>
  </si>
  <si>
    <t>庄苏康</t>
  </si>
  <si>
    <t>202411080449</t>
  </si>
  <si>
    <t>陈诺瑶</t>
  </si>
  <si>
    <t>202411080450</t>
  </si>
  <si>
    <t>何宜达</t>
  </si>
  <si>
    <t>202411080451</t>
  </si>
  <si>
    <t>何俊良</t>
  </si>
  <si>
    <t>202411080452</t>
  </si>
  <si>
    <t>曹仲骞</t>
  </si>
  <si>
    <t>202411080453</t>
  </si>
  <si>
    <t>毛渝鑫</t>
  </si>
  <si>
    <t>202411080454</t>
  </si>
  <si>
    <t>杜思蓓</t>
  </si>
  <si>
    <t>202411080455</t>
  </si>
  <si>
    <t>暨浩南</t>
  </si>
  <si>
    <t>202411080456</t>
  </si>
  <si>
    <t>钟翔</t>
  </si>
  <si>
    <t>202411080501</t>
  </si>
  <si>
    <t>蔡伟漩</t>
  </si>
  <si>
    <t>202411080502</t>
  </si>
  <si>
    <t>岑可</t>
  </si>
  <si>
    <t>202411080503</t>
  </si>
  <si>
    <t>陈帆</t>
  </si>
  <si>
    <t>202411080504</t>
  </si>
  <si>
    <t>陈键绅</t>
  </si>
  <si>
    <t>202411080505</t>
  </si>
  <si>
    <t>陈静恒</t>
  </si>
  <si>
    <t>202411080506</t>
  </si>
  <si>
    <t>陈思怡</t>
  </si>
  <si>
    <t>202411080507</t>
  </si>
  <si>
    <t>陈思语</t>
  </si>
  <si>
    <t>202411080508</t>
  </si>
  <si>
    <t>陈晓迎</t>
  </si>
  <si>
    <t>202411080509</t>
  </si>
  <si>
    <t>陈筱璇</t>
  </si>
  <si>
    <t>202411080510</t>
  </si>
  <si>
    <t>陈怡冰</t>
  </si>
  <si>
    <t>202411080511</t>
  </si>
  <si>
    <t>戴亦舒</t>
  </si>
  <si>
    <t>202411080512</t>
  </si>
  <si>
    <t>邓云燕</t>
  </si>
  <si>
    <t>202411080513</t>
  </si>
  <si>
    <t>邓泽宇</t>
  </si>
  <si>
    <t>202411080514</t>
  </si>
  <si>
    <t>范昱麟</t>
  </si>
  <si>
    <t>202411080515</t>
  </si>
  <si>
    <t>方海粤</t>
  </si>
  <si>
    <t>202411080516</t>
  </si>
  <si>
    <t>高成睿</t>
  </si>
  <si>
    <t>202411080517</t>
  </si>
  <si>
    <t>郭宇莎</t>
  </si>
  <si>
    <t>202411080518</t>
  </si>
  <si>
    <t>柯子恒</t>
  </si>
  <si>
    <t>202411080519</t>
  </si>
  <si>
    <t>蓝诗婷</t>
  </si>
  <si>
    <t>202411080520</t>
  </si>
  <si>
    <t>李佳濠</t>
  </si>
  <si>
    <t>202411080521</t>
  </si>
  <si>
    <t>李婧</t>
  </si>
  <si>
    <t>202411080522</t>
  </si>
  <si>
    <t>李雅欣</t>
  </si>
  <si>
    <t>202411080523</t>
  </si>
  <si>
    <t>李梓健</t>
  </si>
  <si>
    <t>202411080524</t>
  </si>
  <si>
    <t>梁景云</t>
  </si>
  <si>
    <t>202411080525</t>
  </si>
  <si>
    <t>梁雯钰</t>
  </si>
  <si>
    <t>202411080526</t>
  </si>
  <si>
    <t>林乐骏</t>
  </si>
  <si>
    <t>202411080527</t>
  </si>
  <si>
    <t>刘仲原</t>
  </si>
  <si>
    <t>202411080529</t>
  </si>
  <si>
    <t>罗文杰</t>
  </si>
  <si>
    <t>202411080530</t>
  </si>
  <si>
    <t>马子熙</t>
  </si>
  <si>
    <t>202411080531</t>
  </si>
  <si>
    <t>聂权昊</t>
  </si>
  <si>
    <t>202411080532</t>
  </si>
  <si>
    <t>潘嘉鑫</t>
  </si>
  <si>
    <t>202411080533</t>
  </si>
  <si>
    <t>谭子霖</t>
  </si>
  <si>
    <t>202411080534</t>
  </si>
  <si>
    <t>王炳倩</t>
  </si>
  <si>
    <t>202411080535</t>
  </si>
  <si>
    <t>王文灏</t>
  </si>
  <si>
    <t>202411080536</t>
  </si>
  <si>
    <t>王文婷</t>
  </si>
  <si>
    <t>202411080537</t>
  </si>
  <si>
    <t>温钰婷</t>
  </si>
  <si>
    <t>202411080538</t>
  </si>
  <si>
    <t>吴苗</t>
  </si>
  <si>
    <t>202411080539</t>
  </si>
  <si>
    <t>吴星颢</t>
  </si>
  <si>
    <t>202411080540</t>
  </si>
  <si>
    <t>伍丹</t>
  </si>
  <si>
    <t>202411080541</t>
  </si>
  <si>
    <t>夏志博</t>
  </si>
  <si>
    <t>202411080542</t>
  </si>
  <si>
    <t>肖羽成</t>
  </si>
  <si>
    <t>202411080543</t>
  </si>
  <si>
    <t>谢涵西</t>
  </si>
  <si>
    <t>202411080544</t>
  </si>
  <si>
    <t>徐敏婷</t>
  </si>
  <si>
    <t>202411080546</t>
  </si>
  <si>
    <t>杨嘉浚</t>
  </si>
  <si>
    <t>202411080547</t>
  </si>
  <si>
    <t>杨蕊</t>
  </si>
  <si>
    <t>202411080548</t>
  </si>
  <si>
    <t>余子雁</t>
  </si>
  <si>
    <t>202411080549</t>
  </si>
  <si>
    <t>詹梦婷</t>
  </si>
  <si>
    <t>202411080550</t>
  </si>
  <si>
    <t>张豪</t>
  </si>
  <si>
    <t>202411080552</t>
  </si>
  <si>
    <t>钟晓彤</t>
  </si>
  <si>
    <t>202411080553</t>
  </si>
  <si>
    <t>朱诗颖</t>
  </si>
  <si>
    <t>202411080554</t>
  </si>
  <si>
    <t>陈裕恒</t>
  </si>
  <si>
    <t>202411080555</t>
  </si>
  <si>
    <t>柯俊丞</t>
  </si>
  <si>
    <t>202411130102</t>
  </si>
  <si>
    <t>陈韦熙</t>
  </si>
  <si>
    <t>202411130107</t>
  </si>
  <si>
    <t>李佳泳</t>
  </si>
  <si>
    <t>202411130228</t>
  </si>
  <si>
    <t>徐淼鑫</t>
  </si>
  <si>
    <t>202411160101</t>
  </si>
  <si>
    <t>陈思翰</t>
  </si>
  <si>
    <t>202411170104</t>
  </si>
  <si>
    <t>陈梓毅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</si>
</sst>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b/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1"/>
  <sheetViews>
    <sheetView zoomScale="90" zoomScaleNormal="90" workbookViewId="0">
      <selection activeCell="F27" sqref="F27"/>
    </sheetView>
  </sheetViews>
  <sheetFormatPr defaultColWidth="9" defaultRowHeight="19.05" customHeight="1"/>
  <cols>
    <col min="1" max="1" width="5.13333333333333" style="1" customWidth="1"/>
    <col min="2" max="2" width="11.2666666666667" style="1" customWidth="1"/>
    <col min="3" max="3" width="9" style="1"/>
    <col min="4" max="6" width="9.6" style="1" customWidth="1"/>
    <col min="7" max="7" width="9.6" style="3" customWidth="1"/>
    <col min="8" max="10" width="9.6" style="1" customWidth="1"/>
    <col min="11" max="11" width="9.6" style="3" customWidth="1"/>
    <col min="12" max="14" width="9.6" style="1" customWidth="1"/>
    <col min="15" max="15" width="9.6" style="3" customWidth="1"/>
    <col min="16" max="18" width="9.6" style="1" customWidth="1"/>
    <col min="19" max="19" width="9.6" style="3" customWidth="1"/>
    <col min="20" max="20" width="9.6" style="1" customWidth="1"/>
    <col min="21" max="16384" width="9" style="1"/>
  </cols>
  <sheetData>
    <row r="1" customHeight="1" spans="1:20">
      <c r="B1" s="13" t="s">
        <v>0</v>
      </c>
      <c r="C1" s="13"/>
    </row>
    <row r="2" ht="27" customHeight="1" spans="1:20">
      <c r="A2" s="4" t="s">
        <v>1</v>
      </c>
      <c r="B2" s="4"/>
      <c r="C2" s="4"/>
      <c r="D2" s="4"/>
      <c r="E2" s="4"/>
      <c r="F2" s="4"/>
      <c r="G2" s="5"/>
      <c r="H2" s="4"/>
      <c r="I2" s="4"/>
      <c r="J2" s="4"/>
      <c r="K2" s="5"/>
      <c r="L2" s="4"/>
      <c r="M2" s="4"/>
      <c r="N2" s="4"/>
      <c r="O2" s="5"/>
      <c r="P2" s="4"/>
      <c r="Q2" s="4"/>
      <c r="R2" s="4"/>
      <c r="S2" s="5"/>
      <c r="T2" s="4"/>
    </row>
    <row r="3" customHeight="1" spans="1:20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7"/>
      <c r="H3" s="6" t="s">
        <v>6</v>
      </c>
      <c r="I3" s="6"/>
      <c r="J3" s="6"/>
      <c r="K3" s="7"/>
      <c r="L3" s="6" t="s">
        <v>7</v>
      </c>
      <c r="M3" s="6"/>
      <c r="N3" s="6"/>
      <c r="O3" s="7"/>
      <c r="P3" s="8" t="s">
        <v>8</v>
      </c>
      <c r="Q3" s="6" t="s">
        <v>9</v>
      </c>
      <c r="R3" s="6"/>
      <c r="S3" s="7"/>
      <c r="T3" s="8" t="s">
        <v>10</v>
      </c>
    </row>
    <row r="4" customHeight="1" spans="1:20">
      <c r="A4" s="6"/>
      <c r="B4" s="6"/>
      <c r="C4" s="6"/>
      <c r="D4" s="6" t="s">
        <v>11</v>
      </c>
      <c r="E4" s="9" t="s">
        <v>12</v>
      </c>
      <c r="F4" s="6" t="s">
        <v>13</v>
      </c>
      <c r="G4" s="7" t="s">
        <v>14</v>
      </c>
      <c r="H4" s="6" t="s">
        <v>11</v>
      </c>
      <c r="I4" s="9" t="s">
        <v>12</v>
      </c>
      <c r="J4" s="6" t="s">
        <v>13</v>
      </c>
      <c r="K4" s="7" t="s">
        <v>14</v>
      </c>
      <c r="L4" s="6" t="s">
        <v>11</v>
      </c>
      <c r="M4" s="9" t="s">
        <v>12</v>
      </c>
      <c r="N4" s="6" t="s">
        <v>13</v>
      </c>
      <c r="O4" s="7" t="s">
        <v>14</v>
      </c>
      <c r="P4" s="10"/>
      <c r="Q4" s="6" t="s">
        <v>15</v>
      </c>
      <c r="R4" s="6" t="s">
        <v>16</v>
      </c>
      <c r="S4" s="7" t="s">
        <v>17</v>
      </c>
      <c r="T4" s="10"/>
    </row>
    <row r="5" customHeight="1" spans="1:20">
      <c r="A5" s="6">
        <v>1</v>
      </c>
      <c r="B5" s="16" t="s">
        <v>18</v>
      </c>
      <c r="C5" s="6" t="s">
        <v>19</v>
      </c>
      <c r="D5" s="6">
        <v>3.32</v>
      </c>
      <c r="E5" s="6">
        <f t="shared" ref="E5:E68" si="0">D5/MAX($D$5:$D$130)*70</f>
        <v>56.5450121654501</v>
      </c>
      <c r="F5" s="6">
        <f t="shared" ref="F5:F68" si="1">RANK(E5,$E$5:$E$130)</f>
        <v>35</v>
      </c>
      <c r="G5" s="7">
        <f t="shared" ref="G5:G68" si="2">IFERROR(RANK(E5,$E$5:$E$130)/COUNT($E$5:$E$130),0)</f>
        <v>0.277777777777778</v>
      </c>
      <c r="H5" s="6">
        <v>96</v>
      </c>
      <c r="I5" s="6">
        <f t="shared" ref="I5:I68" si="3">H5/MAX($H$5:$H$130)*30</f>
        <v>8.75379939209726</v>
      </c>
      <c r="J5" s="6">
        <f t="shared" ref="J5:J68" si="4">RANK(I5,$I$5:$I$130)</f>
        <v>22</v>
      </c>
      <c r="K5" s="7">
        <f t="shared" ref="K5:K68" si="5">IFERROR(RANK(I5,$I$5:$I$130)/COUNT($I$5:$I$130),0)</f>
        <v>0.174603174603175</v>
      </c>
      <c r="L5" s="6">
        <v>19.5</v>
      </c>
      <c r="M5" s="6">
        <f t="shared" ref="M5:M68" si="6">IF(L5&gt;=50,50,L5)</f>
        <v>19.5</v>
      </c>
      <c r="N5" s="6">
        <f t="shared" ref="N5:N68" si="7">RANK(M5,$M$5:$M$130)</f>
        <v>19</v>
      </c>
      <c r="O5" s="7">
        <f t="shared" ref="O5:O68" si="8">IFERROR(RANK(M5,$M$5:$M$130)/COUNT($M$5:$M$130),0)</f>
        <v>0.150793650793651</v>
      </c>
      <c r="P5" s="6"/>
      <c r="Q5" s="6">
        <f t="shared" ref="Q5:Q68" si="9">E5+I5+M5</f>
        <v>84.7988115575474</v>
      </c>
      <c r="R5" s="6">
        <f t="shared" ref="R5:R68" si="10">RANK(Q5,$Q$5:$Q$130)</f>
        <v>18</v>
      </c>
      <c r="S5" s="7">
        <f t="shared" ref="S5:S68" si="11">IFERROR(RANK(Q5,$Q$5:$Q$130)/COUNT($Q$5:$Q$130),0)</f>
        <v>0.142857142857143</v>
      </c>
      <c r="T5" s="6"/>
    </row>
    <row r="6" customHeight="1" spans="1:20">
      <c r="A6" s="6">
        <v>2</v>
      </c>
      <c r="B6" s="16" t="s">
        <v>20</v>
      </c>
      <c r="C6" s="6" t="s">
        <v>21</v>
      </c>
      <c r="D6" s="6">
        <v>3.06</v>
      </c>
      <c r="E6" s="6">
        <f t="shared" si="0"/>
        <v>52.1167883211679</v>
      </c>
      <c r="F6" s="6">
        <f t="shared" si="1"/>
        <v>54</v>
      </c>
      <c r="G6" s="7">
        <f t="shared" si="2"/>
        <v>0.428571428571429</v>
      </c>
      <c r="H6" s="6">
        <v>141</v>
      </c>
      <c r="I6" s="6">
        <f t="shared" si="3"/>
        <v>12.8571428571429</v>
      </c>
      <c r="J6" s="6">
        <f t="shared" si="4"/>
        <v>12</v>
      </c>
      <c r="K6" s="7">
        <f t="shared" si="5"/>
        <v>0.0952380952380952</v>
      </c>
      <c r="L6" s="6">
        <v>0</v>
      </c>
      <c r="M6" s="6">
        <f t="shared" si="6"/>
        <v>0</v>
      </c>
      <c r="N6" s="6">
        <f t="shared" si="7"/>
        <v>67</v>
      </c>
      <c r="O6" s="7">
        <f t="shared" si="8"/>
        <v>0.531746031746032</v>
      </c>
      <c r="P6" s="6"/>
      <c r="Q6" s="6">
        <f t="shared" si="9"/>
        <v>64.9739311783107</v>
      </c>
      <c r="R6" s="6">
        <f t="shared" si="10"/>
        <v>40</v>
      </c>
      <c r="S6" s="7">
        <f t="shared" si="11"/>
        <v>0.317460317460317</v>
      </c>
      <c r="T6" s="6"/>
    </row>
    <row r="7" customHeight="1" spans="1:20">
      <c r="A7" s="6">
        <v>3</v>
      </c>
      <c r="B7" s="6" t="s">
        <v>22</v>
      </c>
      <c r="C7" s="6" t="s">
        <v>23</v>
      </c>
      <c r="D7" s="6">
        <v>3.09</v>
      </c>
      <c r="E7" s="6">
        <f t="shared" si="0"/>
        <v>52.6277372262774</v>
      </c>
      <c r="F7" s="6">
        <f t="shared" si="1"/>
        <v>49</v>
      </c>
      <c r="G7" s="7">
        <f t="shared" si="2"/>
        <v>0.388888888888889</v>
      </c>
      <c r="H7" s="6">
        <v>35</v>
      </c>
      <c r="I7" s="6">
        <f t="shared" si="3"/>
        <v>3.19148936170213</v>
      </c>
      <c r="J7" s="6">
        <f t="shared" si="4"/>
        <v>101</v>
      </c>
      <c r="K7" s="7">
        <f t="shared" si="5"/>
        <v>0.801587301587302</v>
      </c>
      <c r="L7" s="6">
        <v>2.5</v>
      </c>
      <c r="M7" s="6">
        <f t="shared" si="6"/>
        <v>2.5</v>
      </c>
      <c r="N7" s="6">
        <f t="shared" si="7"/>
        <v>38</v>
      </c>
      <c r="O7" s="7">
        <f t="shared" si="8"/>
        <v>0.301587301587302</v>
      </c>
      <c r="P7" s="6"/>
      <c r="Q7" s="6">
        <f t="shared" si="9"/>
        <v>58.3192265879795</v>
      </c>
      <c r="R7" s="6">
        <f t="shared" si="10"/>
        <v>60</v>
      </c>
      <c r="S7" s="7">
        <f t="shared" si="11"/>
        <v>0.476190476190476</v>
      </c>
      <c r="T7" s="6"/>
    </row>
    <row r="8" customHeight="1" spans="1:20">
      <c r="A8" s="6">
        <v>4</v>
      </c>
      <c r="B8" s="6" t="s">
        <v>24</v>
      </c>
      <c r="C8" s="6" t="s">
        <v>25</v>
      </c>
      <c r="D8" s="6">
        <v>3.89</v>
      </c>
      <c r="E8" s="6">
        <f t="shared" si="0"/>
        <v>66.2530413625304</v>
      </c>
      <c r="F8" s="6">
        <f t="shared" si="1"/>
        <v>4</v>
      </c>
      <c r="G8" s="7">
        <f t="shared" si="2"/>
        <v>0.0317460317460317</v>
      </c>
      <c r="H8" s="6">
        <v>114</v>
      </c>
      <c r="I8" s="6">
        <f t="shared" si="3"/>
        <v>10.3951367781155</v>
      </c>
      <c r="J8" s="6">
        <f t="shared" si="4"/>
        <v>20</v>
      </c>
      <c r="K8" s="7">
        <f t="shared" si="5"/>
        <v>0.158730158730159</v>
      </c>
      <c r="L8" s="6">
        <v>0</v>
      </c>
      <c r="M8" s="6">
        <f t="shared" si="6"/>
        <v>0</v>
      </c>
      <c r="N8" s="6">
        <f t="shared" si="7"/>
        <v>67</v>
      </c>
      <c r="O8" s="7">
        <f t="shared" si="8"/>
        <v>0.531746031746032</v>
      </c>
      <c r="P8" s="6"/>
      <c r="Q8" s="6">
        <f t="shared" si="9"/>
        <v>76.6481781406459</v>
      </c>
      <c r="R8" s="6">
        <f t="shared" si="10"/>
        <v>27</v>
      </c>
      <c r="S8" s="7">
        <f t="shared" si="11"/>
        <v>0.214285714285714</v>
      </c>
      <c r="T8" s="6"/>
    </row>
    <row r="9" customHeight="1" spans="1:20">
      <c r="A9" s="6">
        <v>5</v>
      </c>
      <c r="B9" s="6" t="s">
        <v>26</v>
      </c>
      <c r="C9" s="6" t="s">
        <v>27</v>
      </c>
      <c r="D9" s="6">
        <v>2.16</v>
      </c>
      <c r="E9" s="6">
        <f t="shared" si="0"/>
        <v>36.7883211678832</v>
      </c>
      <c r="F9" s="6">
        <f t="shared" si="1"/>
        <v>108</v>
      </c>
      <c r="G9" s="7">
        <f t="shared" si="2"/>
        <v>0.857142857142857</v>
      </c>
      <c r="H9" s="6">
        <v>26</v>
      </c>
      <c r="I9" s="6">
        <f t="shared" si="3"/>
        <v>2.37082066869301</v>
      </c>
      <c r="J9" s="6">
        <f t="shared" si="4"/>
        <v>116</v>
      </c>
      <c r="K9" s="7">
        <f t="shared" si="5"/>
        <v>0.920634920634921</v>
      </c>
      <c r="L9" s="6">
        <v>0</v>
      </c>
      <c r="M9" s="6">
        <f t="shared" si="6"/>
        <v>0</v>
      </c>
      <c r="N9" s="6">
        <f t="shared" si="7"/>
        <v>67</v>
      </c>
      <c r="O9" s="7">
        <f t="shared" si="8"/>
        <v>0.531746031746032</v>
      </c>
      <c r="P9" s="6"/>
      <c r="Q9" s="6">
        <f t="shared" si="9"/>
        <v>39.1591418365762</v>
      </c>
      <c r="R9" s="6">
        <f t="shared" si="10"/>
        <v>108</v>
      </c>
      <c r="S9" s="7">
        <f t="shared" si="11"/>
        <v>0.857142857142857</v>
      </c>
      <c r="T9" s="6"/>
    </row>
    <row r="10" customHeight="1" spans="1:20">
      <c r="A10" s="6">
        <v>6</v>
      </c>
      <c r="B10" s="6" t="s">
        <v>28</v>
      </c>
      <c r="C10" s="6" t="s">
        <v>29</v>
      </c>
      <c r="D10" s="6">
        <v>3.6</v>
      </c>
      <c r="E10" s="6">
        <f t="shared" si="0"/>
        <v>61.3138686131387</v>
      </c>
      <c r="F10" s="6">
        <f t="shared" si="1"/>
        <v>19</v>
      </c>
      <c r="G10" s="7">
        <f t="shared" si="2"/>
        <v>0.150793650793651</v>
      </c>
      <c r="H10" s="6">
        <v>62</v>
      </c>
      <c r="I10" s="6">
        <f t="shared" si="3"/>
        <v>5.65349544072948</v>
      </c>
      <c r="J10" s="6">
        <f t="shared" si="4"/>
        <v>53</v>
      </c>
      <c r="K10" s="7">
        <f t="shared" si="5"/>
        <v>0.420634920634921</v>
      </c>
      <c r="L10" s="6">
        <v>12</v>
      </c>
      <c r="M10" s="6">
        <f t="shared" si="6"/>
        <v>12</v>
      </c>
      <c r="N10" s="6">
        <f t="shared" si="7"/>
        <v>25</v>
      </c>
      <c r="O10" s="7">
        <f t="shared" si="8"/>
        <v>0.198412698412698</v>
      </c>
      <c r="P10" s="6"/>
      <c r="Q10" s="6">
        <f t="shared" si="9"/>
        <v>78.9673640538682</v>
      </c>
      <c r="R10" s="6">
        <f t="shared" si="10"/>
        <v>24</v>
      </c>
      <c r="S10" s="7">
        <f t="shared" si="11"/>
        <v>0.19047619047619</v>
      </c>
      <c r="T10" s="6"/>
    </row>
    <row r="11" customHeight="1" spans="1:20">
      <c r="A11" s="6">
        <v>7</v>
      </c>
      <c r="B11" s="6" t="s">
        <v>30</v>
      </c>
      <c r="C11" s="6" t="s">
        <v>31</v>
      </c>
      <c r="D11" s="6">
        <v>3.33</v>
      </c>
      <c r="E11" s="6">
        <f t="shared" si="0"/>
        <v>56.7153284671533</v>
      </c>
      <c r="F11" s="6">
        <f t="shared" si="1"/>
        <v>34</v>
      </c>
      <c r="G11" s="7">
        <f t="shared" si="2"/>
        <v>0.26984126984127</v>
      </c>
      <c r="H11" s="6">
        <v>60</v>
      </c>
      <c r="I11" s="6">
        <f t="shared" si="3"/>
        <v>5.47112462006079</v>
      </c>
      <c r="J11" s="6">
        <f t="shared" si="4"/>
        <v>55</v>
      </c>
      <c r="K11" s="7">
        <f t="shared" si="5"/>
        <v>0.436507936507937</v>
      </c>
      <c r="L11" s="6">
        <v>29.6</v>
      </c>
      <c r="M11" s="6">
        <f t="shared" si="6"/>
        <v>29.6</v>
      </c>
      <c r="N11" s="6">
        <f t="shared" si="7"/>
        <v>14</v>
      </c>
      <c r="O11" s="7">
        <f t="shared" si="8"/>
        <v>0.111111111111111</v>
      </c>
      <c r="P11" s="6"/>
      <c r="Q11" s="6">
        <f t="shared" si="9"/>
        <v>91.7864530872141</v>
      </c>
      <c r="R11" s="6">
        <f t="shared" si="10"/>
        <v>16</v>
      </c>
      <c r="S11" s="7">
        <f t="shared" si="11"/>
        <v>0.126984126984127</v>
      </c>
      <c r="T11" s="6"/>
    </row>
    <row r="12" customHeight="1" spans="1:20">
      <c r="A12" s="6">
        <v>8</v>
      </c>
      <c r="B12" s="6" t="s">
        <v>32</v>
      </c>
      <c r="C12" s="6" t="s">
        <v>33</v>
      </c>
      <c r="D12" s="6">
        <v>3.27</v>
      </c>
      <c r="E12" s="6">
        <f t="shared" si="0"/>
        <v>55.6934306569343</v>
      </c>
      <c r="F12" s="6">
        <f t="shared" si="1"/>
        <v>38</v>
      </c>
      <c r="G12" s="7">
        <f t="shared" si="2"/>
        <v>0.301587301587302</v>
      </c>
      <c r="H12" s="6">
        <v>43</v>
      </c>
      <c r="I12" s="6">
        <f t="shared" si="3"/>
        <v>3.9209726443769</v>
      </c>
      <c r="J12" s="6">
        <f t="shared" si="4"/>
        <v>86</v>
      </c>
      <c r="K12" s="7">
        <f t="shared" si="5"/>
        <v>0.682539682539683</v>
      </c>
      <c r="L12" s="6">
        <v>0</v>
      </c>
      <c r="M12" s="6">
        <f t="shared" si="6"/>
        <v>0</v>
      </c>
      <c r="N12" s="6">
        <f t="shared" si="7"/>
        <v>67</v>
      </c>
      <c r="O12" s="7">
        <f t="shared" si="8"/>
        <v>0.531746031746032</v>
      </c>
      <c r="P12" s="6"/>
      <c r="Q12" s="6">
        <f t="shared" si="9"/>
        <v>59.6144033013112</v>
      </c>
      <c r="R12" s="6">
        <f t="shared" si="10"/>
        <v>59</v>
      </c>
      <c r="S12" s="7">
        <f t="shared" si="11"/>
        <v>0.468253968253968</v>
      </c>
      <c r="T12" s="6"/>
    </row>
    <row r="13" customHeight="1" spans="1:20">
      <c r="A13" s="6">
        <v>9</v>
      </c>
      <c r="B13" s="6" t="s">
        <v>34</v>
      </c>
      <c r="C13" s="6" t="s">
        <v>35</v>
      </c>
      <c r="D13" s="6">
        <v>2.39</v>
      </c>
      <c r="E13" s="6">
        <f t="shared" si="0"/>
        <v>40.705596107056</v>
      </c>
      <c r="F13" s="6">
        <f t="shared" si="1"/>
        <v>99</v>
      </c>
      <c r="G13" s="7">
        <f t="shared" si="2"/>
        <v>0.785714285714286</v>
      </c>
      <c r="H13" s="6">
        <v>47</v>
      </c>
      <c r="I13" s="6">
        <f t="shared" si="3"/>
        <v>4.28571428571429</v>
      </c>
      <c r="J13" s="6">
        <f t="shared" si="4"/>
        <v>75</v>
      </c>
      <c r="K13" s="7">
        <f t="shared" si="5"/>
        <v>0.595238095238095</v>
      </c>
      <c r="L13" s="6">
        <v>0</v>
      </c>
      <c r="M13" s="6">
        <f t="shared" si="6"/>
        <v>0</v>
      </c>
      <c r="N13" s="6">
        <f t="shared" si="7"/>
        <v>67</v>
      </c>
      <c r="O13" s="7">
        <f t="shared" si="8"/>
        <v>0.531746031746032</v>
      </c>
      <c r="P13" s="6"/>
      <c r="Q13" s="6">
        <f t="shared" si="9"/>
        <v>44.9913103927702</v>
      </c>
      <c r="R13" s="6">
        <f t="shared" si="10"/>
        <v>100</v>
      </c>
      <c r="S13" s="7">
        <f t="shared" si="11"/>
        <v>0.793650793650794</v>
      </c>
      <c r="T13" s="6"/>
    </row>
    <row r="14" customHeight="1" spans="1:20">
      <c r="A14" s="6">
        <v>10</v>
      </c>
      <c r="B14" s="6" t="s">
        <v>36</v>
      </c>
      <c r="C14" s="6" t="s">
        <v>37</v>
      </c>
      <c r="D14" s="6">
        <v>2.09</v>
      </c>
      <c r="E14" s="6">
        <f t="shared" si="0"/>
        <v>35.5961070559611</v>
      </c>
      <c r="F14" s="6">
        <f t="shared" si="1"/>
        <v>109</v>
      </c>
      <c r="G14" s="7">
        <f t="shared" si="2"/>
        <v>0.865079365079365</v>
      </c>
      <c r="H14" s="6">
        <v>31</v>
      </c>
      <c r="I14" s="6">
        <f t="shared" si="3"/>
        <v>2.82674772036474</v>
      </c>
      <c r="J14" s="6">
        <f t="shared" si="4"/>
        <v>107</v>
      </c>
      <c r="K14" s="7">
        <f t="shared" si="5"/>
        <v>0.849206349206349</v>
      </c>
      <c r="L14" s="6">
        <v>0</v>
      </c>
      <c r="M14" s="6">
        <f t="shared" si="6"/>
        <v>0</v>
      </c>
      <c r="N14" s="6">
        <f t="shared" si="7"/>
        <v>67</v>
      </c>
      <c r="O14" s="7">
        <f t="shared" si="8"/>
        <v>0.531746031746032</v>
      </c>
      <c r="P14" s="6"/>
      <c r="Q14" s="6">
        <f t="shared" si="9"/>
        <v>38.4228547763258</v>
      </c>
      <c r="R14" s="6">
        <f t="shared" si="10"/>
        <v>110</v>
      </c>
      <c r="S14" s="7">
        <f t="shared" si="11"/>
        <v>0.873015873015873</v>
      </c>
      <c r="T14" s="6"/>
    </row>
    <row r="15" customHeight="1" spans="1:20">
      <c r="A15" s="6">
        <v>11</v>
      </c>
      <c r="B15" s="6" t="s">
        <v>38</v>
      </c>
      <c r="C15" s="6" t="s">
        <v>39</v>
      </c>
      <c r="D15" s="6">
        <v>2.78</v>
      </c>
      <c r="E15" s="6">
        <f t="shared" si="0"/>
        <v>47.3479318734793</v>
      </c>
      <c r="F15" s="6">
        <f t="shared" si="1"/>
        <v>75</v>
      </c>
      <c r="G15" s="7">
        <f t="shared" si="2"/>
        <v>0.595238095238095</v>
      </c>
      <c r="H15" s="6">
        <v>34</v>
      </c>
      <c r="I15" s="6">
        <f t="shared" si="3"/>
        <v>3.10030395136778</v>
      </c>
      <c r="J15" s="6">
        <f t="shared" si="4"/>
        <v>103</v>
      </c>
      <c r="K15" s="7">
        <f t="shared" si="5"/>
        <v>0.817460317460317</v>
      </c>
      <c r="L15" s="6">
        <v>0</v>
      </c>
      <c r="M15" s="6">
        <f t="shared" si="6"/>
        <v>0</v>
      </c>
      <c r="N15" s="6">
        <f t="shared" si="7"/>
        <v>67</v>
      </c>
      <c r="O15" s="7">
        <f t="shared" si="8"/>
        <v>0.531746031746032</v>
      </c>
      <c r="P15" s="6"/>
      <c r="Q15" s="6">
        <f t="shared" si="9"/>
        <v>50.4482358248471</v>
      </c>
      <c r="R15" s="6">
        <f t="shared" si="10"/>
        <v>86</v>
      </c>
      <c r="S15" s="7">
        <f t="shared" si="11"/>
        <v>0.682539682539683</v>
      </c>
      <c r="T15" s="6"/>
    </row>
    <row r="16" customHeight="1" spans="1:20">
      <c r="A16" s="6">
        <v>12</v>
      </c>
      <c r="B16" s="6" t="s">
        <v>40</v>
      </c>
      <c r="C16" s="6" t="s">
        <v>41</v>
      </c>
      <c r="D16" s="6">
        <v>2.5</v>
      </c>
      <c r="E16" s="6">
        <f t="shared" si="0"/>
        <v>42.5790754257907</v>
      </c>
      <c r="F16" s="6">
        <f t="shared" si="1"/>
        <v>91</v>
      </c>
      <c r="G16" s="7">
        <f t="shared" si="2"/>
        <v>0.722222222222222</v>
      </c>
      <c r="H16" s="6">
        <v>24</v>
      </c>
      <c r="I16" s="6">
        <f t="shared" si="3"/>
        <v>2.18844984802432</v>
      </c>
      <c r="J16" s="6">
        <f t="shared" si="4"/>
        <v>118</v>
      </c>
      <c r="K16" s="7">
        <f t="shared" si="5"/>
        <v>0.936507936507937</v>
      </c>
      <c r="L16" s="6">
        <v>0</v>
      </c>
      <c r="M16" s="6">
        <f t="shared" si="6"/>
        <v>0</v>
      </c>
      <c r="N16" s="6">
        <f t="shared" si="7"/>
        <v>67</v>
      </c>
      <c r="O16" s="7">
        <f t="shared" si="8"/>
        <v>0.531746031746032</v>
      </c>
      <c r="P16" s="6"/>
      <c r="Q16" s="6">
        <f t="shared" si="9"/>
        <v>44.7675252738151</v>
      </c>
      <c r="R16" s="6">
        <f t="shared" si="10"/>
        <v>102</v>
      </c>
      <c r="S16" s="7">
        <f t="shared" si="11"/>
        <v>0.80952380952381</v>
      </c>
      <c r="T16" s="6"/>
    </row>
    <row r="17" customHeight="1" spans="1:20">
      <c r="A17" s="6">
        <v>13</v>
      </c>
      <c r="B17" s="6" t="s">
        <v>42</v>
      </c>
      <c r="C17" s="6" t="s">
        <v>43</v>
      </c>
      <c r="D17" s="6">
        <v>2.43</v>
      </c>
      <c r="E17" s="6">
        <f t="shared" si="0"/>
        <v>41.3868613138686</v>
      </c>
      <c r="F17" s="6">
        <f t="shared" si="1"/>
        <v>96</v>
      </c>
      <c r="G17" s="7">
        <f t="shared" si="2"/>
        <v>0.761904761904762</v>
      </c>
      <c r="H17" s="6">
        <v>38</v>
      </c>
      <c r="I17" s="6">
        <f t="shared" si="3"/>
        <v>3.46504559270517</v>
      </c>
      <c r="J17" s="6">
        <f t="shared" si="4"/>
        <v>96</v>
      </c>
      <c r="K17" s="7">
        <f t="shared" si="5"/>
        <v>0.761904761904762</v>
      </c>
      <c r="L17" s="6">
        <v>0</v>
      </c>
      <c r="M17" s="6">
        <f t="shared" si="6"/>
        <v>0</v>
      </c>
      <c r="N17" s="6">
        <f t="shared" si="7"/>
        <v>67</v>
      </c>
      <c r="O17" s="7">
        <f t="shared" si="8"/>
        <v>0.531746031746032</v>
      </c>
      <c r="P17" s="6"/>
      <c r="Q17" s="6">
        <f t="shared" si="9"/>
        <v>44.8519069065738</v>
      </c>
      <c r="R17" s="6">
        <f t="shared" si="10"/>
        <v>101</v>
      </c>
      <c r="S17" s="7">
        <f t="shared" si="11"/>
        <v>0.801587301587302</v>
      </c>
      <c r="T17" s="6"/>
    </row>
    <row r="18" customHeight="1" spans="1:20">
      <c r="A18" s="6">
        <v>14</v>
      </c>
      <c r="B18" s="6" t="s">
        <v>44</v>
      </c>
      <c r="C18" s="6" t="s">
        <v>45</v>
      </c>
      <c r="D18" s="6">
        <v>2.71</v>
      </c>
      <c r="E18" s="6">
        <f t="shared" si="0"/>
        <v>46.1557177615572</v>
      </c>
      <c r="F18" s="6">
        <f t="shared" si="1"/>
        <v>81</v>
      </c>
      <c r="G18" s="7">
        <f t="shared" si="2"/>
        <v>0.642857142857143</v>
      </c>
      <c r="H18" s="6">
        <v>51</v>
      </c>
      <c r="I18" s="6">
        <f t="shared" si="3"/>
        <v>4.65045592705167</v>
      </c>
      <c r="J18" s="6">
        <f t="shared" si="4"/>
        <v>69</v>
      </c>
      <c r="K18" s="7">
        <f t="shared" si="5"/>
        <v>0.547619047619048</v>
      </c>
      <c r="L18" s="6">
        <v>0</v>
      </c>
      <c r="M18" s="6">
        <f t="shared" si="6"/>
        <v>0</v>
      </c>
      <c r="N18" s="6">
        <f t="shared" si="7"/>
        <v>67</v>
      </c>
      <c r="O18" s="7">
        <f t="shared" si="8"/>
        <v>0.531746031746032</v>
      </c>
      <c r="P18" s="6"/>
      <c r="Q18" s="6">
        <f t="shared" si="9"/>
        <v>50.8061736886089</v>
      </c>
      <c r="R18" s="6">
        <f t="shared" si="10"/>
        <v>85</v>
      </c>
      <c r="S18" s="7">
        <f t="shared" si="11"/>
        <v>0.674603174603175</v>
      </c>
      <c r="T18" s="6"/>
    </row>
    <row r="19" customHeight="1" spans="1:20">
      <c r="A19" s="6">
        <v>15</v>
      </c>
      <c r="B19" s="6" t="s">
        <v>46</v>
      </c>
      <c r="C19" s="6" t="s">
        <v>47</v>
      </c>
      <c r="D19" s="6">
        <v>2.04</v>
      </c>
      <c r="E19" s="6">
        <f t="shared" si="0"/>
        <v>34.7445255474452</v>
      </c>
      <c r="F19" s="6">
        <f t="shared" si="1"/>
        <v>112</v>
      </c>
      <c r="G19" s="7">
        <f t="shared" si="2"/>
        <v>0.888888888888889</v>
      </c>
      <c r="H19" s="6">
        <v>41</v>
      </c>
      <c r="I19" s="6">
        <f t="shared" si="3"/>
        <v>3.73860182370821</v>
      </c>
      <c r="J19" s="6">
        <f t="shared" si="4"/>
        <v>89</v>
      </c>
      <c r="K19" s="7">
        <f t="shared" si="5"/>
        <v>0.706349206349206</v>
      </c>
      <c r="L19" s="6">
        <v>0</v>
      </c>
      <c r="M19" s="6">
        <f t="shared" si="6"/>
        <v>0</v>
      </c>
      <c r="N19" s="6">
        <f t="shared" si="7"/>
        <v>67</v>
      </c>
      <c r="O19" s="7">
        <f t="shared" si="8"/>
        <v>0.531746031746032</v>
      </c>
      <c r="P19" s="6"/>
      <c r="Q19" s="6">
        <f t="shared" si="9"/>
        <v>38.4831273711535</v>
      </c>
      <c r="R19" s="6">
        <f t="shared" si="10"/>
        <v>109</v>
      </c>
      <c r="S19" s="7">
        <f t="shared" si="11"/>
        <v>0.865079365079365</v>
      </c>
      <c r="T19" s="6"/>
    </row>
    <row r="20" customHeight="1" spans="1:20">
      <c r="A20" s="6">
        <v>16</v>
      </c>
      <c r="B20" s="6" t="s">
        <v>48</v>
      </c>
      <c r="C20" s="6" t="s">
        <v>49</v>
      </c>
      <c r="D20" s="6">
        <v>3.28</v>
      </c>
      <c r="E20" s="6">
        <f t="shared" si="0"/>
        <v>55.8637469586375</v>
      </c>
      <c r="F20" s="6">
        <f t="shared" si="1"/>
        <v>37</v>
      </c>
      <c r="G20" s="7">
        <f t="shared" si="2"/>
        <v>0.293650793650794</v>
      </c>
      <c r="H20" s="6">
        <v>52</v>
      </c>
      <c r="I20" s="6">
        <f t="shared" si="3"/>
        <v>4.74164133738602</v>
      </c>
      <c r="J20" s="6">
        <f t="shared" si="4"/>
        <v>66</v>
      </c>
      <c r="K20" s="7">
        <f t="shared" si="5"/>
        <v>0.523809523809524</v>
      </c>
      <c r="L20" s="6">
        <v>6</v>
      </c>
      <c r="M20" s="6">
        <f t="shared" si="6"/>
        <v>6</v>
      </c>
      <c r="N20" s="6">
        <f t="shared" si="7"/>
        <v>31</v>
      </c>
      <c r="O20" s="7">
        <f t="shared" si="8"/>
        <v>0.246031746031746</v>
      </c>
      <c r="P20" s="6"/>
      <c r="Q20" s="6">
        <f t="shared" si="9"/>
        <v>66.6053882960235</v>
      </c>
      <c r="R20" s="6">
        <f t="shared" si="10"/>
        <v>37</v>
      </c>
      <c r="S20" s="7">
        <f t="shared" si="11"/>
        <v>0.293650793650794</v>
      </c>
      <c r="T20" s="6"/>
    </row>
    <row r="21" customHeight="1" spans="1:20">
      <c r="A21" s="6">
        <v>17</v>
      </c>
      <c r="B21" s="6" t="s">
        <v>50</v>
      </c>
      <c r="C21" s="6" t="s">
        <v>51</v>
      </c>
      <c r="D21" s="6">
        <v>2.99</v>
      </c>
      <c r="E21" s="6">
        <f t="shared" si="0"/>
        <v>50.9245742092457</v>
      </c>
      <c r="F21" s="6">
        <f t="shared" si="1"/>
        <v>60</v>
      </c>
      <c r="G21" s="7">
        <f t="shared" si="2"/>
        <v>0.476190476190476</v>
      </c>
      <c r="H21" s="6">
        <v>44</v>
      </c>
      <c r="I21" s="6">
        <f t="shared" si="3"/>
        <v>4.01215805471125</v>
      </c>
      <c r="J21" s="6">
        <f t="shared" si="4"/>
        <v>85</v>
      </c>
      <c r="K21" s="7">
        <f t="shared" si="5"/>
        <v>0.674603174603175</v>
      </c>
      <c r="L21" s="6">
        <v>0</v>
      </c>
      <c r="M21" s="6">
        <f t="shared" si="6"/>
        <v>0</v>
      </c>
      <c r="N21" s="6">
        <f t="shared" si="7"/>
        <v>67</v>
      </c>
      <c r="O21" s="7">
        <f t="shared" si="8"/>
        <v>0.531746031746032</v>
      </c>
      <c r="P21" s="6"/>
      <c r="Q21" s="6">
        <f t="shared" si="9"/>
        <v>54.936732263957</v>
      </c>
      <c r="R21" s="6">
        <f t="shared" si="10"/>
        <v>68</v>
      </c>
      <c r="S21" s="7">
        <f t="shared" si="11"/>
        <v>0.53968253968254</v>
      </c>
      <c r="T21" s="6"/>
    </row>
    <row r="22" customHeight="1" spans="1:20">
      <c r="A22" s="6">
        <v>18</v>
      </c>
      <c r="B22" s="6" t="s">
        <v>52</v>
      </c>
      <c r="C22" s="6" t="s">
        <v>53</v>
      </c>
      <c r="D22" s="6">
        <v>2.31</v>
      </c>
      <c r="E22" s="6">
        <f t="shared" si="0"/>
        <v>39.3430656934307</v>
      </c>
      <c r="F22" s="6">
        <f t="shared" si="1"/>
        <v>105</v>
      </c>
      <c r="G22" s="7">
        <f t="shared" si="2"/>
        <v>0.833333333333333</v>
      </c>
      <c r="H22" s="6">
        <v>39</v>
      </c>
      <c r="I22" s="6">
        <f t="shared" si="3"/>
        <v>3.55623100303951</v>
      </c>
      <c r="J22" s="6">
        <f t="shared" si="4"/>
        <v>94</v>
      </c>
      <c r="K22" s="7">
        <f t="shared" si="5"/>
        <v>0.746031746031746</v>
      </c>
      <c r="L22" s="6">
        <v>0</v>
      </c>
      <c r="M22" s="6">
        <f t="shared" si="6"/>
        <v>0</v>
      </c>
      <c r="N22" s="6">
        <f t="shared" si="7"/>
        <v>67</v>
      </c>
      <c r="O22" s="7">
        <f t="shared" si="8"/>
        <v>0.531746031746032</v>
      </c>
      <c r="P22" s="6"/>
      <c r="Q22" s="6">
        <f t="shared" si="9"/>
        <v>42.8992966964702</v>
      </c>
      <c r="R22" s="6">
        <f t="shared" si="10"/>
        <v>104</v>
      </c>
      <c r="S22" s="7">
        <f t="shared" si="11"/>
        <v>0.825396825396825</v>
      </c>
      <c r="T22" s="6"/>
    </row>
    <row r="23" customHeight="1" spans="1:20">
      <c r="A23" s="6">
        <v>19</v>
      </c>
      <c r="B23" s="6" t="s">
        <v>54</v>
      </c>
      <c r="C23" s="6" t="s">
        <v>55</v>
      </c>
      <c r="D23" s="6">
        <v>3.81</v>
      </c>
      <c r="E23" s="6">
        <f t="shared" si="0"/>
        <v>64.8905109489051</v>
      </c>
      <c r="F23" s="6">
        <f t="shared" si="1"/>
        <v>8</v>
      </c>
      <c r="G23" s="7">
        <f t="shared" si="2"/>
        <v>0.0634920634920635</v>
      </c>
      <c r="H23" s="6">
        <v>63</v>
      </c>
      <c r="I23" s="6">
        <f t="shared" si="3"/>
        <v>5.74468085106383</v>
      </c>
      <c r="J23" s="6">
        <f t="shared" si="4"/>
        <v>50</v>
      </c>
      <c r="K23" s="7">
        <f t="shared" si="5"/>
        <v>0.396825396825397</v>
      </c>
      <c r="L23" s="6">
        <v>6</v>
      </c>
      <c r="M23" s="6">
        <f t="shared" si="6"/>
        <v>6</v>
      </c>
      <c r="N23" s="6">
        <f t="shared" si="7"/>
        <v>31</v>
      </c>
      <c r="O23" s="7">
        <f t="shared" si="8"/>
        <v>0.246031746031746</v>
      </c>
      <c r="P23" s="6"/>
      <c r="Q23" s="6">
        <f t="shared" si="9"/>
        <v>76.6351917999689</v>
      </c>
      <c r="R23" s="6">
        <f t="shared" si="10"/>
        <v>28</v>
      </c>
      <c r="S23" s="7">
        <f t="shared" si="11"/>
        <v>0.222222222222222</v>
      </c>
      <c r="T23" s="6"/>
    </row>
    <row r="24" customHeight="1" spans="1:20">
      <c r="A24" s="6">
        <v>20</v>
      </c>
      <c r="B24" s="6" t="s">
        <v>56</v>
      </c>
      <c r="C24" s="6" t="s">
        <v>57</v>
      </c>
      <c r="D24" s="6">
        <v>2.32</v>
      </c>
      <c r="E24" s="6">
        <f t="shared" si="0"/>
        <v>39.5133819951338</v>
      </c>
      <c r="F24" s="6">
        <f t="shared" si="1"/>
        <v>104</v>
      </c>
      <c r="G24" s="7">
        <f t="shared" si="2"/>
        <v>0.825396825396825</v>
      </c>
      <c r="H24" s="6">
        <v>37</v>
      </c>
      <c r="I24" s="6">
        <f t="shared" si="3"/>
        <v>3.37386018237082</v>
      </c>
      <c r="J24" s="6">
        <f t="shared" si="4"/>
        <v>97</v>
      </c>
      <c r="K24" s="7">
        <f t="shared" si="5"/>
        <v>0.76984126984127</v>
      </c>
      <c r="L24" s="6">
        <v>0</v>
      </c>
      <c r="M24" s="6">
        <f t="shared" si="6"/>
        <v>0</v>
      </c>
      <c r="N24" s="6">
        <f t="shared" si="7"/>
        <v>67</v>
      </c>
      <c r="O24" s="7">
        <f t="shared" si="8"/>
        <v>0.531746031746032</v>
      </c>
      <c r="P24" s="6"/>
      <c r="Q24" s="6">
        <f t="shared" si="9"/>
        <v>42.8872421775046</v>
      </c>
      <c r="R24" s="6">
        <f t="shared" si="10"/>
        <v>105</v>
      </c>
      <c r="S24" s="7">
        <f t="shared" si="11"/>
        <v>0.833333333333333</v>
      </c>
      <c r="T24" s="6"/>
    </row>
    <row r="25" customHeight="1" spans="1:20">
      <c r="A25" s="6">
        <v>21</v>
      </c>
      <c r="B25" s="6" t="s">
        <v>58</v>
      </c>
      <c r="C25" s="6" t="s">
        <v>59</v>
      </c>
      <c r="D25" s="6">
        <v>2.18</v>
      </c>
      <c r="E25" s="6">
        <f t="shared" si="0"/>
        <v>37.1289537712895</v>
      </c>
      <c r="F25" s="6">
        <f t="shared" si="1"/>
        <v>107</v>
      </c>
      <c r="G25" s="7">
        <f t="shared" si="2"/>
        <v>0.849206349206349</v>
      </c>
      <c r="H25" s="6">
        <v>46</v>
      </c>
      <c r="I25" s="6">
        <f t="shared" si="3"/>
        <v>4.19452887537994</v>
      </c>
      <c r="J25" s="6">
        <f t="shared" si="4"/>
        <v>79</v>
      </c>
      <c r="K25" s="7">
        <f t="shared" si="5"/>
        <v>0.626984126984127</v>
      </c>
      <c r="L25" s="6">
        <v>0</v>
      </c>
      <c r="M25" s="6">
        <f t="shared" si="6"/>
        <v>0</v>
      </c>
      <c r="N25" s="6">
        <f t="shared" si="7"/>
        <v>67</v>
      </c>
      <c r="O25" s="7">
        <f t="shared" si="8"/>
        <v>0.531746031746032</v>
      </c>
      <c r="P25" s="6"/>
      <c r="Q25" s="6">
        <f t="shared" si="9"/>
        <v>41.3234826466695</v>
      </c>
      <c r="R25" s="6">
        <f t="shared" si="10"/>
        <v>107</v>
      </c>
      <c r="S25" s="7">
        <f t="shared" si="11"/>
        <v>0.849206349206349</v>
      </c>
      <c r="T25" s="6"/>
    </row>
    <row r="26" customHeight="1" spans="1:20">
      <c r="A26" s="6">
        <v>22</v>
      </c>
      <c r="B26" s="6" t="s">
        <v>60</v>
      </c>
      <c r="C26" s="6" t="s">
        <v>61</v>
      </c>
      <c r="D26" s="6">
        <v>3.31</v>
      </c>
      <c r="E26" s="6">
        <f t="shared" si="0"/>
        <v>56.374695863747</v>
      </c>
      <c r="F26" s="6">
        <f t="shared" si="1"/>
        <v>36</v>
      </c>
      <c r="G26" s="7">
        <f t="shared" si="2"/>
        <v>0.285714285714286</v>
      </c>
      <c r="H26" s="6">
        <v>47</v>
      </c>
      <c r="I26" s="6">
        <f t="shared" si="3"/>
        <v>4.28571428571429</v>
      </c>
      <c r="J26" s="6">
        <f t="shared" si="4"/>
        <v>75</v>
      </c>
      <c r="K26" s="7">
        <f t="shared" si="5"/>
        <v>0.595238095238095</v>
      </c>
      <c r="L26" s="6">
        <v>0</v>
      </c>
      <c r="M26" s="6">
        <f t="shared" si="6"/>
        <v>0</v>
      </c>
      <c r="N26" s="6">
        <f t="shared" si="7"/>
        <v>67</v>
      </c>
      <c r="O26" s="7">
        <f t="shared" si="8"/>
        <v>0.531746031746032</v>
      </c>
      <c r="P26" s="6"/>
      <c r="Q26" s="6">
        <f t="shared" si="9"/>
        <v>60.6604101494612</v>
      </c>
      <c r="R26" s="6">
        <f t="shared" si="10"/>
        <v>56</v>
      </c>
      <c r="S26" s="7">
        <f t="shared" si="11"/>
        <v>0.444444444444444</v>
      </c>
      <c r="T26" s="6"/>
    </row>
    <row r="27" customHeight="1" spans="1:20">
      <c r="A27" s="6">
        <v>23</v>
      </c>
      <c r="B27" s="6" t="s">
        <v>62</v>
      </c>
      <c r="C27" s="6" t="s">
        <v>63</v>
      </c>
      <c r="D27" s="6">
        <v>2.71</v>
      </c>
      <c r="E27" s="6">
        <f t="shared" si="0"/>
        <v>46.1557177615572</v>
      </c>
      <c r="F27" s="6">
        <f t="shared" si="1"/>
        <v>81</v>
      </c>
      <c r="G27" s="7">
        <f t="shared" si="2"/>
        <v>0.642857142857143</v>
      </c>
      <c r="H27" s="6">
        <v>40</v>
      </c>
      <c r="I27" s="6">
        <f t="shared" si="3"/>
        <v>3.64741641337386</v>
      </c>
      <c r="J27" s="6">
        <f t="shared" si="4"/>
        <v>92</v>
      </c>
      <c r="K27" s="7">
        <f t="shared" si="5"/>
        <v>0.73015873015873</v>
      </c>
      <c r="L27" s="6">
        <v>0</v>
      </c>
      <c r="M27" s="6">
        <f t="shared" si="6"/>
        <v>0</v>
      </c>
      <c r="N27" s="6">
        <f t="shared" si="7"/>
        <v>67</v>
      </c>
      <c r="O27" s="7">
        <f t="shared" si="8"/>
        <v>0.531746031746032</v>
      </c>
      <c r="P27" s="6"/>
      <c r="Q27" s="6">
        <f t="shared" si="9"/>
        <v>49.803134174931</v>
      </c>
      <c r="R27" s="6">
        <f t="shared" si="10"/>
        <v>89</v>
      </c>
      <c r="S27" s="7">
        <f t="shared" si="11"/>
        <v>0.706349206349206</v>
      </c>
      <c r="T27" s="6"/>
    </row>
    <row r="28" customHeight="1" spans="1:20">
      <c r="A28" s="6">
        <v>24</v>
      </c>
      <c r="B28" s="6" t="s">
        <v>64</v>
      </c>
      <c r="C28" s="6" t="s">
        <v>65</v>
      </c>
      <c r="D28" s="6">
        <v>2.38</v>
      </c>
      <c r="E28" s="6">
        <f t="shared" si="0"/>
        <v>40.5352798053528</v>
      </c>
      <c r="F28" s="6">
        <f t="shared" si="1"/>
        <v>100</v>
      </c>
      <c r="G28" s="7">
        <f t="shared" si="2"/>
        <v>0.793650793650794</v>
      </c>
      <c r="H28" s="6">
        <v>51</v>
      </c>
      <c r="I28" s="6">
        <f t="shared" si="3"/>
        <v>4.65045592705167</v>
      </c>
      <c r="J28" s="6">
        <f t="shared" si="4"/>
        <v>69</v>
      </c>
      <c r="K28" s="7">
        <f t="shared" si="5"/>
        <v>0.547619047619048</v>
      </c>
      <c r="L28" s="6">
        <v>0</v>
      </c>
      <c r="M28" s="6">
        <f t="shared" si="6"/>
        <v>0</v>
      </c>
      <c r="N28" s="6">
        <f t="shared" si="7"/>
        <v>67</v>
      </c>
      <c r="O28" s="7">
        <f t="shared" si="8"/>
        <v>0.531746031746032</v>
      </c>
      <c r="P28" s="6"/>
      <c r="Q28" s="6">
        <f t="shared" si="9"/>
        <v>45.1857357324045</v>
      </c>
      <c r="R28" s="6">
        <f t="shared" si="10"/>
        <v>98</v>
      </c>
      <c r="S28" s="7">
        <f t="shared" si="11"/>
        <v>0.777777777777778</v>
      </c>
      <c r="T28" s="6"/>
    </row>
    <row r="29" customHeight="1" spans="1:20">
      <c r="A29" s="6">
        <v>25</v>
      </c>
      <c r="B29" s="6" t="s">
        <v>66</v>
      </c>
      <c r="C29" s="6" t="s">
        <v>67</v>
      </c>
      <c r="D29" s="6">
        <v>1.73</v>
      </c>
      <c r="E29" s="6">
        <f t="shared" si="0"/>
        <v>29.4647201946472</v>
      </c>
      <c r="F29" s="6">
        <f t="shared" si="1"/>
        <v>118</v>
      </c>
      <c r="G29" s="7">
        <f t="shared" si="2"/>
        <v>0.936507936507937</v>
      </c>
      <c r="H29" s="6">
        <v>37</v>
      </c>
      <c r="I29" s="6">
        <f t="shared" si="3"/>
        <v>3.37386018237082</v>
      </c>
      <c r="J29" s="6">
        <f t="shared" si="4"/>
        <v>97</v>
      </c>
      <c r="K29" s="7">
        <f t="shared" si="5"/>
        <v>0.76984126984127</v>
      </c>
      <c r="L29" s="6">
        <v>0</v>
      </c>
      <c r="M29" s="6">
        <f t="shared" si="6"/>
        <v>0</v>
      </c>
      <c r="N29" s="6">
        <f t="shared" si="7"/>
        <v>67</v>
      </c>
      <c r="O29" s="7">
        <f t="shared" si="8"/>
        <v>0.531746031746032</v>
      </c>
      <c r="P29" s="6"/>
      <c r="Q29" s="6">
        <f t="shared" si="9"/>
        <v>32.838580377018</v>
      </c>
      <c r="R29" s="6">
        <f t="shared" si="10"/>
        <v>118</v>
      </c>
      <c r="S29" s="7">
        <f t="shared" si="11"/>
        <v>0.936507936507937</v>
      </c>
      <c r="T29" s="6"/>
    </row>
    <row r="30" customHeight="1" spans="1:20">
      <c r="A30" s="6">
        <v>26</v>
      </c>
      <c r="B30" s="6" t="s">
        <v>68</v>
      </c>
      <c r="C30" s="6" t="s">
        <v>69</v>
      </c>
      <c r="D30" s="6">
        <v>2.01</v>
      </c>
      <c r="E30" s="6">
        <f t="shared" si="0"/>
        <v>34.2335766423358</v>
      </c>
      <c r="F30" s="6">
        <f t="shared" si="1"/>
        <v>113</v>
      </c>
      <c r="G30" s="7">
        <f t="shared" si="2"/>
        <v>0.896825396825397</v>
      </c>
      <c r="H30" s="6">
        <v>43</v>
      </c>
      <c r="I30" s="6">
        <f t="shared" si="3"/>
        <v>3.9209726443769</v>
      </c>
      <c r="J30" s="6">
        <f t="shared" si="4"/>
        <v>86</v>
      </c>
      <c r="K30" s="7">
        <f t="shared" si="5"/>
        <v>0.682539682539683</v>
      </c>
      <c r="L30" s="6">
        <v>0</v>
      </c>
      <c r="M30" s="6">
        <f t="shared" si="6"/>
        <v>0</v>
      </c>
      <c r="N30" s="6">
        <f t="shared" si="7"/>
        <v>67</v>
      </c>
      <c r="O30" s="7">
        <f t="shared" si="8"/>
        <v>0.531746031746032</v>
      </c>
      <c r="P30" s="6"/>
      <c r="Q30" s="6">
        <f t="shared" si="9"/>
        <v>38.1545492867127</v>
      </c>
      <c r="R30" s="6">
        <f t="shared" si="10"/>
        <v>111</v>
      </c>
      <c r="S30" s="7">
        <f t="shared" si="11"/>
        <v>0.880952380952381</v>
      </c>
      <c r="T30" s="6"/>
    </row>
    <row r="31" customHeight="1" spans="1:20">
      <c r="A31" s="6">
        <v>27</v>
      </c>
      <c r="B31" s="6" t="s">
        <v>70</v>
      </c>
      <c r="C31" s="6" t="s">
        <v>71</v>
      </c>
      <c r="D31" s="6">
        <v>2.48</v>
      </c>
      <c r="E31" s="6">
        <f t="shared" si="0"/>
        <v>42.2384428223844</v>
      </c>
      <c r="F31" s="6">
        <f t="shared" si="1"/>
        <v>92</v>
      </c>
      <c r="G31" s="7">
        <f t="shared" si="2"/>
        <v>0.73015873015873</v>
      </c>
      <c r="H31" s="6">
        <v>27</v>
      </c>
      <c r="I31" s="6">
        <f t="shared" si="3"/>
        <v>2.46200607902736</v>
      </c>
      <c r="J31" s="6">
        <f t="shared" si="4"/>
        <v>114</v>
      </c>
      <c r="K31" s="7">
        <f t="shared" si="5"/>
        <v>0.904761904761905</v>
      </c>
      <c r="L31" s="6">
        <v>0</v>
      </c>
      <c r="M31" s="6">
        <f t="shared" si="6"/>
        <v>0</v>
      </c>
      <c r="N31" s="6">
        <f t="shared" si="7"/>
        <v>67</v>
      </c>
      <c r="O31" s="7">
        <f t="shared" si="8"/>
        <v>0.531746031746032</v>
      </c>
      <c r="P31" s="6"/>
      <c r="Q31" s="6">
        <f t="shared" si="9"/>
        <v>44.7004489014118</v>
      </c>
      <c r="R31" s="6">
        <f t="shared" si="10"/>
        <v>103</v>
      </c>
      <c r="S31" s="7">
        <f t="shared" si="11"/>
        <v>0.817460317460317</v>
      </c>
      <c r="T31" s="6"/>
    </row>
    <row r="32" customHeight="1" spans="1:20">
      <c r="A32" s="6">
        <v>28</v>
      </c>
      <c r="B32" s="6" t="s">
        <v>72</v>
      </c>
      <c r="C32" s="6" t="s">
        <v>73</v>
      </c>
      <c r="D32" s="6">
        <v>3.77</v>
      </c>
      <c r="E32" s="6">
        <f t="shared" si="0"/>
        <v>64.2092457420924</v>
      </c>
      <c r="F32" s="6">
        <f t="shared" si="1"/>
        <v>10</v>
      </c>
      <c r="G32" s="7">
        <f t="shared" si="2"/>
        <v>0.0793650793650794</v>
      </c>
      <c r="H32" s="6">
        <v>98</v>
      </c>
      <c r="I32" s="6">
        <f t="shared" si="3"/>
        <v>8.93617021276596</v>
      </c>
      <c r="J32" s="6">
        <f t="shared" si="4"/>
        <v>21</v>
      </c>
      <c r="K32" s="7">
        <f t="shared" si="5"/>
        <v>0.166666666666667</v>
      </c>
      <c r="L32" s="6">
        <v>0</v>
      </c>
      <c r="M32" s="6">
        <f t="shared" si="6"/>
        <v>0</v>
      </c>
      <c r="N32" s="6">
        <f t="shared" si="7"/>
        <v>67</v>
      </c>
      <c r="O32" s="7">
        <f t="shared" si="8"/>
        <v>0.531746031746032</v>
      </c>
      <c r="P32" s="6"/>
      <c r="Q32" s="6">
        <f t="shared" si="9"/>
        <v>73.1454159548584</v>
      </c>
      <c r="R32" s="6">
        <f t="shared" si="10"/>
        <v>32</v>
      </c>
      <c r="S32" s="7">
        <f t="shared" si="11"/>
        <v>0.253968253968254</v>
      </c>
      <c r="T32" s="6"/>
    </row>
    <row r="33" customHeight="1" spans="1:20">
      <c r="A33" s="6">
        <v>29</v>
      </c>
      <c r="B33" s="6" t="s">
        <v>74</v>
      </c>
      <c r="C33" s="6" t="s">
        <v>75</v>
      </c>
      <c r="D33" s="6">
        <v>2.58</v>
      </c>
      <c r="E33" s="6">
        <f t="shared" si="0"/>
        <v>43.9416058394161</v>
      </c>
      <c r="F33" s="6">
        <f t="shared" si="1"/>
        <v>88</v>
      </c>
      <c r="G33" s="7">
        <f t="shared" si="2"/>
        <v>0.698412698412698</v>
      </c>
      <c r="H33" s="6">
        <v>45</v>
      </c>
      <c r="I33" s="6">
        <f t="shared" si="3"/>
        <v>4.10334346504559</v>
      </c>
      <c r="J33" s="6">
        <f t="shared" si="4"/>
        <v>81</v>
      </c>
      <c r="K33" s="7">
        <f t="shared" si="5"/>
        <v>0.642857142857143</v>
      </c>
      <c r="L33" s="6">
        <v>1</v>
      </c>
      <c r="M33" s="6">
        <f t="shared" si="6"/>
        <v>1</v>
      </c>
      <c r="N33" s="6">
        <f t="shared" si="7"/>
        <v>65</v>
      </c>
      <c r="O33" s="7">
        <f t="shared" si="8"/>
        <v>0.515873015873016</v>
      </c>
      <c r="P33" s="6"/>
      <c r="Q33" s="6">
        <f t="shared" si="9"/>
        <v>49.0449493044616</v>
      </c>
      <c r="R33" s="6">
        <f t="shared" si="10"/>
        <v>93</v>
      </c>
      <c r="S33" s="7">
        <f t="shared" si="11"/>
        <v>0.738095238095238</v>
      </c>
      <c r="T33" s="6"/>
    </row>
    <row r="34" customHeight="1" spans="1:20">
      <c r="A34" s="6">
        <v>30</v>
      </c>
      <c r="B34" s="6" t="s">
        <v>76</v>
      </c>
      <c r="C34" s="6" t="s">
        <v>77</v>
      </c>
      <c r="D34" s="6">
        <v>2.7</v>
      </c>
      <c r="E34" s="6">
        <f t="shared" si="0"/>
        <v>45.985401459854</v>
      </c>
      <c r="F34" s="6">
        <f t="shared" si="1"/>
        <v>85</v>
      </c>
      <c r="G34" s="7">
        <f t="shared" si="2"/>
        <v>0.674603174603175</v>
      </c>
      <c r="H34" s="6">
        <v>59</v>
      </c>
      <c r="I34" s="6">
        <f t="shared" si="3"/>
        <v>5.37993920972644</v>
      </c>
      <c r="J34" s="6">
        <f t="shared" si="4"/>
        <v>57</v>
      </c>
      <c r="K34" s="7">
        <f t="shared" si="5"/>
        <v>0.452380952380952</v>
      </c>
      <c r="L34" s="6">
        <v>0</v>
      </c>
      <c r="M34" s="6">
        <f t="shared" si="6"/>
        <v>0</v>
      </c>
      <c r="N34" s="6">
        <f t="shared" si="7"/>
        <v>67</v>
      </c>
      <c r="O34" s="7">
        <f t="shared" si="8"/>
        <v>0.531746031746032</v>
      </c>
      <c r="P34" s="6"/>
      <c r="Q34" s="6">
        <f t="shared" si="9"/>
        <v>51.3653406695805</v>
      </c>
      <c r="R34" s="6">
        <f t="shared" si="10"/>
        <v>82</v>
      </c>
      <c r="S34" s="7">
        <f t="shared" si="11"/>
        <v>0.650793650793651</v>
      </c>
      <c r="T34" s="6"/>
    </row>
    <row r="35" customHeight="1" spans="1:20">
      <c r="A35" s="6">
        <v>31</v>
      </c>
      <c r="B35" s="6" t="s">
        <v>78</v>
      </c>
      <c r="C35" s="6" t="s">
        <v>79</v>
      </c>
      <c r="D35" s="6">
        <v>3.06</v>
      </c>
      <c r="E35" s="6">
        <f t="shared" si="0"/>
        <v>52.1167883211679</v>
      </c>
      <c r="F35" s="6">
        <f t="shared" si="1"/>
        <v>54</v>
      </c>
      <c r="G35" s="7">
        <f t="shared" si="2"/>
        <v>0.428571428571429</v>
      </c>
      <c r="H35" s="6">
        <v>123</v>
      </c>
      <c r="I35" s="6">
        <f t="shared" si="3"/>
        <v>11.2158054711246</v>
      </c>
      <c r="J35" s="6">
        <f t="shared" si="4"/>
        <v>17</v>
      </c>
      <c r="K35" s="7">
        <f t="shared" si="5"/>
        <v>0.134920634920635</v>
      </c>
      <c r="L35" s="6">
        <v>0.5</v>
      </c>
      <c r="M35" s="6">
        <f t="shared" si="6"/>
        <v>0.5</v>
      </c>
      <c r="N35" s="6">
        <f t="shared" si="7"/>
        <v>66</v>
      </c>
      <c r="O35" s="7">
        <f t="shared" si="8"/>
        <v>0.523809523809524</v>
      </c>
      <c r="P35" s="6"/>
      <c r="Q35" s="6">
        <f t="shared" si="9"/>
        <v>63.8325937922925</v>
      </c>
      <c r="R35" s="6">
        <f t="shared" si="10"/>
        <v>45</v>
      </c>
      <c r="S35" s="7">
        <f t="shared" si="11"/>
        <v>0.357142857142857</v>
      </c>
      <c r="T35" s="6"/>
    </row>
    <row r="36" customHeight="1" spans="1:20">
      <c r="A36" s="6">
        <v>32</v>
      </c>
      <c r="B36" s="6" t="s">
        <v>80</v>
      </c>
      <c r="C36" s="6" t="s">
        <v>81</v>
      </c>
      <c r="D36" s="6">
        <v>1.72</v>
      </c>
      <c r="E36" s="6">
        <f t="shared" si="0"/>
        <v>29.294403892944</v>
      </c>
      <c r="F36" s="6">
        <f t="shared" si="1"/>
        <v>119</v>
      </c>
      <c r="G36" s="7">
        <f t="shared" si="2"/>
        <v>0.944444444444444</v>
      </c>
      <c r="H36" s="6">
        <v>73</v>
      </c>
      <c r="I36" s="6">
        <f t="shared" si="3"/>
        <v>6.6565349544073</v>
      </c>
      <c r="J36" s="6">
        <f t="shared" si="4"/>
        <v>35</v>
      </c>
      <c r="K36" s="7">
        <f t="shared" si="5"/>
        <v>0.277777777777778</v>
      </c>
      <c r="L36" s="6">
        <v>1.5</v>
      </c>
      <c r="M36" s="6">
        <f t="shared" si="6"/>
        <v>1.5</v>
      </c>
      <c r="N36" s="6">
        <f t="shared" si="7"/>
        <v>62</v>
      </c>
      <c r="O36" s="7">
        <f t="shared" si="8"/>
        <v>0.492063492063492</v>
      </c>
      <c r="P36" s="6"/>
      <c r="Q36" s="6">
        <f t="shared" si="9"/>
        <v>37.4509388473513</v>
      </c>
      <c r="R36" s="6">
        <f t="shared" si="10"/>
        <v>114</v>
      </c>
      <c r="S36" s="7">
        <f t="shared" si="11"/>
        <v>0.904761904761905</v>
      </c>
      <c r="T36" s="6"/>
    </row>
    <row r="37" customHeight="1" spans="1:20">
      <c r="A37" s="6">
        <v>33</v>
      </c>
      <c r="B37" s="6" t="s">
        <v>82</v>
      </c>
      <c r="C37" s="6" t="s">
        <v>83</v>
      </c>
      <c r="D37" s="6">
        <v>2.85</v>
      </c>
      <c r="E37" s="6">
        <f t="shared" si="0"/>
        <v>48.5401459854015</v>
      </c>
      <c r="F37" s="6">
        <f t="shared" si="1"/>
        <v>68</v>
      </c>
      <c r="G37" s="7">
        <f t="shared" si="2"/>
        <v>0.53968253968254</v>
      </c>
      <c r="H37" s="6">
        <v>52</v>
      </c>
      <c r="I37" s="6">
        <f t="shared" si="3"/>
        <v>4.74164133738602</v>
      </c>
      <c r="J37" s="6">
        <f t="shared" si="4"/>
        <v>66</v>
      </c>
      <c r="K37" s="7">
        <f t="shared" si="5"/>
        <v>0.523809523809524</v>
      </c>
      <c r="L37" s="6">
        <v>0</v>
      </c>
      <c r="M37" s="6">
        <f t="shared" si="6"/>
        <v>0</v>
      </c>
      <c r="N37" s="6">
        <f t="shared" si="7"/>
        <v>67</v>
      </c>
      <c r="O37" s="7">
        <f t="shared" si="8"/>
        <v>0.531746031746032</v>
      </c>
      <c r="P37" s="6"/>
      <c r="Q37" s="6">
        <f t="shared" si="9"/>
        <v>53.2817873227875</v>
      </c>
      <c r="R37" s="6">
        <f t="shared" si="10"/>
        <v>75</v>
      </c>
      <c r="S37" s="7">
        <f t="shared" si="11"/>
        <v>0.595238095238095</v>
      </c>
      <c r="T37" s="6"/>
    </row>
    <row r="38" customHeight="1" spans="1:20">
      <c r="A38" s="6">
        <v>34</v>
      </c>
      <c r="B38" s="6" t="s">
        <v>84</v>
      </c>
      <c r="C38" s="6" t="s">
        <v>85</v>
      </c>
      <c r="D38" s="6">
        <v>2.71</v>
      </c>
      <c r="E38" s="6">
        <f t="shared" si="0"/>
        <v>46.1557177615572</v>
      </c>
      <c r="F38" s="6">
        <f t="shared" si="1"/>
        <v>81</v>
      </c>
      <c r="G38" s="7">
        <f t="shared" si="2"/>
        <v>0.642857142857143</v>
      </c>
      <c r="H38" s="6">
        <v>18</v>
      </c>
      <c r="I38" s="6">
        <f t="shared" si="3"/>
        <v>1.64133738601824</v>
      </c>
      <c r="J38" s="6">
        <f t="shared" si="4"/>
        <v>124</v>
      </c>
      <c r="K38" s="7">
        <f t="shared" si="5"/>
        <v>0.984126984126984</v>
      </c>
      <c r="L38" s="6">
        <v>0</v>
      </c>
      <c r="M38" s="6">
        <f t="shared" si="6"/>
        <v>0</v>
      </c>
      <c r="N38" s="6">
        <f t="shared" si="7"/>
        <v>67</v>
      </c>
      <c r="O38" s="7">
        <f t="shared" si="8"/>
        <v>0.531746031746032</v>
      </c>
      <c r="P38" s="6"/>
      <c r="Q38" s="6">
        <f t="shared" si="9"/>
        <v>47.7970551475754</v>
      </c>
      <c r="R38" s="6">
        <f t="shared" si="10"/>
        <v>95</v>
      </c>
      <c r="S38" s="7">
        <f t="shared" si="11"/>
        <v>0.753968253968254</v>
      </c>
      <c r="T38" s="6"/>
    </row>
    <row r="39" customHeight="1" spans="1:20">
      <c r="A39" s="6">
        <v>35</v>
      </c>
      <c r="B39" s="6" t="s">
        <v>86</v>
      </c>
      <c r="C39" s="6" t="s">
        <v>87</v>
      </c>
      <c r="D39" s="6">
        <v>2.75</v>
      </c>
      <c r="E39" s="6">
        <f t="shared" si="0"/>
        <v>46.8369829683698</v>
      </c>
      <c r="F39" s="6">
        <f t="shared" si="1"/>
        <v>77</v>
      </c>
      <c r="G39" s="7">
        <f t="shared" si="2"/>
        <v>0.611111111111111</v>
      </c>
      <c r="H39" s="6">
        <v>36</v>
      </c>
      <c r="I39" s="6">
        <f t="shared" si="3"/>
        <v>3.28267477203647</v>
      </c>
      <c r="J39" s="6">
        <f t="shared" si="4"/>
        <v>99</v>
      </c>
      <c r="K39" s="7">
        <f t="shared" si="5"/>
        <v>0.785714285714286</v>
      </c>
      <c r="L39" s="6">
        <v>0</v>
      </c>
      <c r="M39" s="6">
        <f t="shared" si="6"/>
        <v>0</v>
      </c>
      <c r="N39" s="6">
        <f t="shared" si="7"/>
        <v>67</v>
      </c>
      <c r="O39" s="7">
        <f t="shared" si="8"/>
        <v>0.531746031746032</v>
      </c>
      <c r="P39" s="6"/>
      <c r="Q39" s="6">
        <f t="shared" si="9"/>
        <v>50.1196577404063</v>
      </c>
      <c r="R39" s="6">
        <f t="shared" si="10"/>
        <v>88</v>
      </c>
      <c r="S39" s="7">
        <f t="shared" si="11"/>
        <v>0.698412698412698</v>
      </c>
      <c r="T39" s="6"/>
    </row>
    <row r="40" customHeight="1" spans="1:20">
      <c r="A40" s="6">
        <v>36</v>
      </c>
      <c r="B40" s="6" t="s">
        <v>88</v>
      </c>
      <c r="C40" s="6" t="s">
        <v>89</v>
      </c>
      <c r="D40" s="6">
        <v>3.02</v>
      </c>
      <c r="E40" s="6">
        <f t="shared" si="0"/>
        <v>51.4355231143552</v>
      </c>
      <c r="F40" s="6">
        <f t="shared" si="1"/>
        <v>57</v>
      </c>
      <c r="G40" s="7">
        <f t="shared" si="2"/>
        <v>0.452380952380952</v>
      </c>
      <c r="H40" s="6">
        <v>137</v>
      </c>
      <c r="I40" s="6">
        <f t="shared" si="3"/>
        <v>12.4924012158055</v>
      </c>
      <c r="J40" s="6">
        <f t="shared" si="4"/>
        <v>14</v>
      </c>
      <c r="K40" s="7">
        <f t="shared" si="5"/>
        <v>0.111111111111111</v>
      </c>
      <c r="L40" s="6">
        <v>12.1</v>
      </c>
      <c r="M40" s="6">
        <f t="shared" si="6"/>
        <v>12.1</v>
      </c>
      <c r="N40" s="6">
        <f t="shared" si="7"/>
        <v>24</v>
      </c>
      <c r="O40" s="7">
        <f t="shared" si="8"/>
        <v>0.19047619047619</v>
      </c>
      <c r="P40" s="6"/>
      <c r="Q40" s="6">
        <f t="shared" si="9"/>
        <v>76.0279243301607</v>
      </c>
      <c r="R40" s="6">
        <f t="shared" si="10"/>
        <v>30</v>
      </c>
      <c r="S40" s="7">
        <f t="shared" si="11"/>
        <v>0.238095238095238</v>
      </c>
      <c r="T40" s="6"/>
    </row>
    <row r="41" customHeight="1" spans="1:20">
      <c r="A41" s="6">
        <v>37</v>
      </c>
      <c r="B41" s="6" t="s">
        <v>90</v>
      </c>
      <c r="C41" s="6" t="s">
        <v>91</v>
      </c>
      <c r="D41" s="6">
        <v>2.94</v>
      </c>
      <c r="E41" s="6">
        <f t="shared" si="0"/>
        <v>50.0729927007299</v>
      </c>
      <c r="F41" s="6">
        <f t="shared" si="1"/>
        <v>65</v>
      </c>
      <c r="G41" s="7">
        <f t="shared" si="2"/>
        <v>0.515873015873016</v>
      </c>
      <c r="H41" s="6">
        <v>34</v>
      </c>
      <c r="I41" s="6">
        <f t="shared" si="3"/>
        <v>3.10030395136778</v>
      </c>
      <c r="J41" s="6">
        <f t="shared" si="4"/>
        <v>103</v>
      </c>
      <c r="K41" s="7">
        <f t="shared" si="5"/>
        <v>0.817460317460317</v>
      </c>
      <c r="L41" s="6">
        <v>0</v>
      </c>
      <c r="M41" s="6">
        <f t="shared" si="6"/>
        <v>0</v>
      </c>
      <c r="N41" s="6">
        <f t="shared" si="7"/>
        <v>67</v>
      </c>
      <c r="O41" s="7">
        <f t="shared" si="8"/>
        <v>0.531746031746032</v>
      </c>
      <c r="P41" s="6"/>
      <c r="Q41" s="6">
        <f t="shared" si="9"/>
        <v>53.1732966520977</v>
      </c>
      <c r="R41" s="6">
        <f t="shared" si="10"/>
        <v>76</v>
      </c>
      <c r="S41" s="7">
        <f t="shared" si="11"/>
        <v>0.603174603174603</v>
      </c>
      <c r="T41" s="6"/>
    </row>
    <row r="42" customHeight="1" spans="1:20">
      <c r="A42" s="6">
        <v>38</v>
      </c>
      <c r="B42" s="6" t="s">
        <v>92</v>
      </c>
      <c r="C42" s="6" t="s">
        <v>93</v>
      </c>
      <c r="D42" s="6">
        <v>1.61</v>
      </c>
      <c r="E42" s="6">
        <f t="shared" si="0"/>
        <v>27.4209245742092</v>
      </c>
      <c r="F42" s="6">
        <f t="shared" si="1"/>
        <v>123</v>
      </c>
      <c r="G42" s="7">
        <f t="shared" si="2"/>
        <v>0.976190476190476</v>
      </c>
      <c r="H42" s="6">
        <v>20</v>
      </c>
      <c r="I42" s="6">
        <f t="shared" si="3"/>
        <v>1.82370820668693</v>
      </c>
      <c r="J42" s="6">
        <f t="shared" si="4"/>
        <v>121</v>
      </c>
      <c r="K42" s="7">
        <f t="shared" si="5"/>
        <v>0.96031746031746</v>
      </c>
      <c r="L42" s="6">
        <v>0</v>
      </c>
      <c r="M42" s="6">
        <f t="shared" si="6"/>
        <v>0</v>
      </c>
      <c r="N42" s="6">
        <f t="shared" si="7"/>
        <v>67</v>
      </c>
      <c r="O42" s="7">
        <f t="shared" si="8"/>
        <v>0.531746031746032</v>
      </c>
      <c r="P42" s="6"/>
      <c r="Q42" s="6">
        <f t="shared" si="9"/>
        <v>29.2446327808962</v>
      </c>
      <c r="R42" s="6">
        <f t="shared" si="10"/>
        <v>123</v>
      </c>
      <c r="S42" s="7">
        <f t="shared" si="11"/>
        <v>0.976190476190476</v>
      </c>
      <c r="T42" s="6"/>
    </row>
    <row r="43" customHeight="1" spans="1:20">
      <c r="A43" s="6">
        <v>39</v>
      </c>
      <c r="B43" s="6" t="s">
        <v>94</v>
      </c>
      <c r="C43" s="6" t="s">
        <v>95</v>
      </c>
      <c r="D43" s="6">
        <v>1.67</v>
      </c>
      <c r="E43" s="6">
        <f t="shared" si="0"/>
        <v>28.4428223844282</v>
      </c>
      <c r="F43" s="6">
        <f t="shared" si="1"/>
        <v>121</v>
      </c>
      <c r="G43" s="7">
        <f t="shared" si="2"/>
        <v>0.96031746031746</v>
      </c>
      <c r="H43" s="6">
        <v>43</v>
      </c>
      <c r="I43" s="6">
        <f t="shared" si="3"/>
        <v>3.9209726443769</v>
      </c>
      <c r="J43" s="6">
        <f t="shared" si="4"/>
        <v>86</v>
      </c>
      <c r="K43" s="7">
        <f t="shared" si="5"/>
        <v>0.682539682539683</v>
      </c>
      <c r="L43" s="6">
        <v>0</v>
      </c>
      <c r="M43" s="6">
        <f t="shared" si="6"/>
        <v>0</v>
      </c>
      <c r="N43" s="6">
        <f t="shared" si="7"/>
        <v>67</v>
      </c>
      <c r="O43" s="7">
        <f t="shared" si="8"/>
        <v>0.531746031746032</v>
      </c>
      <c r="P43" s="6"/>
      <c r="Q43" s="6">
        <f t="shared" si="9"/>
        <v>32.3637950288051</v>
      </c>
      <c r="R43" s="6">
        <f t="shared" si="10"/>
        <v>119</v>
      </c>
      <c r="S43" s="7">
        <f t="shared" si="11"/>
        <v>0.944444444444444</v>
      </c>
      <c r="T43" s="6"/>
    </row>
    <row r="44" customHeight="1" spans="1:20">
      <c r="A44" s="6">
        <v>40</v>
      </c>
      <c r="B44" s="6" t="s">
        <v>96</v>
      </c>
      <c r="C44" s="6" t="s">
        <v>97</v>
      </c>
      <c r="D44" s="6">
        <v>2.41</v>
      </c>
      <c r="E44" s="6">
        <f t="shared" si="0"/>
        <v>41.0462287104623</v>
      </c>
      <c r="F44" s="6">
        <f t="shared" si="1"/>
        <v>97</v>
      </c>
      <c r="G44" s="7">
        <f t="shared" si="2"/>
        <v>0.76984126984127</v>
      </c>
      <c r="H44" s="6">
        <v>45</v>
      </c>
      <c r="I44" s="6">
        <f t="shared" si="3"/>
        <v>4.10334346504559</v>
      </c>
      <c r="J44" s="6">
        <f t="shared" si="4"/>
        <v>81</v>
      </c>
      <c r="K44" s="7">
        <f t="shared" si="5"/>
        <v>0.642857142857143</v>
      </c>
      <c r="L44" s="6">
        <v>0</v>
      </c>
      <c r="M44" s="6">
        <f t="shared" si="6"/>
        <v>0</v>
      </c>
      <c r="N44" s="6">
        <f t="shared" si="7"/>
        <v>67</v>
      </c>
      <c r="O44" s="7">
        <f t="shared" si="8"/>
        <v>0.531746031746032</v>
      </c>
      <c r="P44" s="6"/>
      <c r="Q44" s="6">
        <f t="shared" si="9"/>
        <v>45.1495721755079</v>
      </c>
      <c r="R44" s="6">
        <f t="shared" si="10"/>
        <v>99</v>
      </c>
      <c r="S44" s="7">
        <f t="shared" si="11"/>
        <v>0.785714285714286</v>
      </c>
      <c r="T44" s="6"/>
    </row>
    <row r="45" customHeight="1" spans="1:20">
      <c r="A45" s="6">
        <v>41</v>
      </c>
      <c r="B45" s="6" t="s">
        <v>98</v>
      </c>
      <c r="C45" s="6" t="s">
        <v>99</v>
      </c>
      <c r="D45" s="6">
        <v>1.64</v>
      </c>
      <c r="E45" s="6">
        <f t="shared" si="0"/>
        <v>27.9318734793187</v>
      </c>
      <c r="F45" s="6">
        <f t="shared" si="1"/>
        <v>122</v>
      </c>
      <c r="G45" s="7">
        <f t="shared" si="2"/>
        <v>0.968253968253968</v>
      </c>
      <c r="H45" s="6">
        <v>31</v>
      </c>
      <c r="I45" s="6">
        <f t="shared" si="3"/>
        <v>2.82674772036474</v>
      </c>
      <c r="J45" s="6">
        <f t="shared" si="4"/>
        <v>107</v>
      </c>
      <c r="K45" s="7">
        <f t="shared" si="5"/>
        <v>0.849206349206349</v>
      </c>
      <c r="L45" s="6">
        <v>0</v>
      </c>
      <c r="M45" s="6">
        <f t="shared" si="6"/>
        <v>0</v>
      </c>
      <c r="N45" s="6">
        <f t="shared" si="7"/>
        <v>67</v>
      </c>
      <c r="O45" s="7">
        <f t="shared" si="8"/>
        <v>0.531746031746032</v>
      </c>
      <c r="P45" s="6"/>
      <c r="Q45" s="6">
        <f t="shared" si="9"/>
        <v>30.7586211996835</v>
      </c>
      <c r="R45" s="6">
        <f t="shared" si="10"/>
        <v>122</v>
      </c>
      <c r="S45" s="7">
        <f t="shared" si="11"/>
        <v>0.968253968253968</v>
      </c>
      <c r="T45" s="6"/>
    </row>
    <row r="46" customHeight="1" spans="1:20">
      <c r="A46" s="6">
        <v>42</v>
      </c>
      <c r="B46" s="6" t="s">
        <v>100</v>
      </c>
      <c r="C46" s="6" t="s">
        <v>101</v>
      </c>
      <c r="D46" s="6">
        <v>3.76</v>
      </c>
      <c r="E46" s="6">
        <f t="shared" si="0"/>
        <v>64.0389294403893</v>
      </c>
      <c r="F46" s="6">
        <f t="shared" si="1"/>
        <v>11</v>
      </c>
      <c r="G46" s="7">
        <f t="shared" si="2"/>
        <v>0.0873015873015873</v>
      </c>
      <c r="H46" s="6">
        <v>218</v>
      </c>
      <c r="I46" s="6">
        <f t="shared" si="3"/>
        <v>19.8784194528875</v>
      </c>
      <c r="J46" s="6">
        <f t="shared" si="4"/>
        <v>4</v>
      </c>
      <c r="K46" s="7">
        <f t="shared" si="5"/>
        <v>0.0317460317460317</v>
      </c>
      <c r="L46" s="6">
        <v>62</v>
      </c>
      <c r="M46" s="6">
        <f t="shared" si="6"/>
        <v>50</v>
      </c>
      <c r="N46" s="6">
        <f t="shared" si="7"/>
        <v>1</v>
      </c>
      <c r="O46" s="7">
        <f t="shared" si="8"/>
        <v>0.00793650793650794</v>
      </c>
      <c r="P46" s="6"/>
      <c r="Q46" s="6">
        <f t="shared" si="9"/>
        <v>133.917348893277</v>
      </c>
      <c r="R46" s="6">
        <f t="shared" si="10"/>
        <v>3</v>
      </c>
      <c r="S46" s="7">
        <f t="shared" si="11"/>
        <v>0.0238095238095238</v>
      </c>
      <c r="T46" s="6"/>
    </row>
    <row r="47" customHeight="1" spans="1:20">
      <c r="A47" s="6">
        <v>43</v>
      </c>
      <c r="B47" s="6" t="s">
        <v>102</v>
      </c>
      <c r="C47" s="6" t="s">
        <v>103</v>
      </c>
      <c r="D47" s="6">
        <v>1.71</v>
      </c>
      <c r="E47" s="6">
        <f t="shared" si="0"/>
        <v>29.1240875912409</v>
      </c>
      <c r="F47" s="6">
        <f t="shared" si="1"/>
        <v>120</v>
      </c>
      <c r="G47" s="7">
        <f t="shared" si="2"/>
        <v>0.952380952380952</v>
      </c>
      <c r="H47" s="6">
        <v>27</v>
      </c>
      <c r="I47" s="6">
        <f t="shared" si="3"/>
        <v>2.46200607902736</v>
      </c>
      <c r="J47" s="6">
        <f t="shared" si="4"/>
        <v>114</v>
      </c>
      <c r="K47" s="7">
        <f t="shared" si="5"/>
        <v>0.904761904761905</v>
      </c>
      <c r="L47" s="6">
        <v>0</v>
      </c>
      <c r="M47" s="6">
        <f t="shared" si="6"/>
        <v>0</v>
      </c>
      <c r="N47" s="6">
        <f t="shared" si="7"/>
        <v>67</v>
      </c>
      <c r="O47" s="7">
        <f t="shared" si="8"/>
        <v>0.531746031746032</v>
      </c>
      <c r="P47" s="6"/>
      <c r="Q47" s="6">
        <f t="shared" si="9"/>
        <v>31.5860936702682</v>
      </c>
      <c r="R47" s="6">
        <f t="shared" si="10"/>
        <v>121</v>
      </c>
      <c r="S47" s="7">
        <f t="shared" si="11"/>
        <v>0.96031746031746</v>
      </c>
      <c r="T47" s="6"/>
    </row>
    <row r="48" customHeight="1" spans="1:20">
      <c r="A48" s="6">
        <v>44</v>
      </c>
      <c r="B48" s="6" t="s">
        <v>104</v>
      </c>
      <c r="C48" s="6" t="s">
        <v>105</v>
      </c>
      <c r="D48" s="6">
        <v>3.09</v>
      </c>
      <c r="E48" s="6">
        <f t="shared" si="0"/>
        <v>52.6277372262774</v>
      </c>
      <c r="F48" s="6">
        <f t="shared" si="1"/>
        <v>49</v>
      </c>
      <c r="G48" s="7">
        <f t="shared" si="2"/>
        <v>0.388888888888889</v>
      </c>
      <c r="H48" s="6">
        <v>82</v>
      </c>
      <c r="I48" s="6">
        <f t="shared" si="3"/>
        <v>7.47720364741641</v>
      </c>
      <c r="J48" s="6">
        <f t="shared" si="4"/>
        <v>30</v>
      </c>
      <c r="K48" s="7">
        <f t="shared" si="5"/>
        <v>0.238095238095238</v>
      </c>
      <c r="L48" s="6">
        <v>0</v>
      </c>
      <c r="M48" s="6">
        <f t="shared" si="6"/>
        <v>0</v>
      </c>
      <c r="N48" s="6">
        <f t="shared" si="7"/>
        <v>67</v>
      </c>
      <c r="O48" s="7">
        <f t="shared" si="8"/>
        <v>0.531746031746032</v>
      </c>
      <c r="P48" s="6"/>
      <c r="Q48" s="6">
        <f t="shared" si="9"/>
        <v>60.1049408736938</v>
      </c>
      <c r="R48" s="6">
        <f t="shared" si="10"/>
        <v>57</v>
      </c>
      <c r="S48" s="7">
        <f t="shared" si="11"/>
        <v>0.452380952380952</v>
      </c>
      <c r="T48" s="6"/>
    </row>
    <row r="49" customHeight="1" spans="1:20">
      <c r="A49" s="6">
        <v>45</v>
      </c>
      <c r="B49" s="6" t="s">
        <v>106</v>
      </c>
      <c r="C49" s="6" t="s">
        <v>107</v>
      </c>
      <c r="D49" s="6">
        <v>3.18</v>
      </c>
      <c r="E49" s="6">
        <f t="shared" si="0"/>
        <v>54.1605839416058</v>
      </c>
      <c r="F49" s="6">
        <f t="shared" si="1"/>
        <v>44</v>
      </c>
      <c r="G49" s="7">
        <f t="shared" si="2"/>
        <v>0.349206349206349</v>
      </c>
      <c r="H49" s="6">
        <v>81</v>
      </c>
      <c r="I49" s="6">
        <f t="shared" si="3"/>
        <v>7.38601823708207</v>
      </c>
      <c r="J49" s="6">
        <f t="shared" si="4"/>
        <v>31</v>
      </c>
      <c r="K49" s="7">
        <f t="shared" si="5"/>
        <v>0.246031746031746</v>
      </c>
      <c r="L49" s="6">
        <v>7.5</v>
      </c>
      <c r="M49" s="6">
        <f t="shared" si="6"/>
        <v>7.5</v>
      </c>
      <c r="N49" s="6">
        <f t="shared" si="7"/>
        <v>30</v>
      </c>
      <c r="O49" s="7">
        <f t="shared" si="8"/>
        <v>0.238095238095238</v>
      </c>
      <c r="P49" s="6"/>
      <c r="Q49" s="6">
        <f t="shared" si="9"/>
        <v>69.0466021786879</v>
      </c>
      <c r="R49" s="6">
        <f t="shared" si="10"/>
        <v>34</v>
      </c>
      <c r="S49" s="7">
        <f t="shared" si="11"/>
        <v>0.26984126984127</v>
      </c>
      <c r="T49" s="6"/>
    </row>
    <row r="50" customHeight="1" spans="1:20">
      <c r="A50" s="6">
        <v>46</v>
      </c>
      <c r="B50" s="6" t="s">
        <v>108</v>
      </c>
      <c r="C50" s="6" t="s">
        <v>109</v>
      </c>
      <c r="D50" s="6">
        <v>3.74</v>
      </c>
      <c r="E50" s="6">
        <f t="shared" si="0"/>
        <v>63.698296836983</v>
      </c>
      <c r="F50" s="6">
        <f t="shared" si="1"/>
        <v>12</v>
      </c>
      <c r="G50" s="7">
        <f t="shared" si="2"/>
        <v>0.0952380952380952</v>
      </c>
      <c r="H50" s="6">
        <v>68</v>
      </c>
      <c r="I50" s="6">
        <f t="shared" si="3"/>
        <v>6.20060790273556</v>
      </c>
      <c r="J50" s="6">
        <f t="shared" si="4"/>
        <v>42</v>
      </c>
      <c r="K50" s="7">
        <f t="shared" si="5"/>
        <v>0.333333333333333</v>
      </c>
      <c r="L50" s="6">
        <v>14.5</v>
      </c>
      <c r="M50" s="6">
        <f t="shared" si="6"/>
        <v>14.5</v>
      </c>
      <c r="N50" s="6">
        <f t="shared" si="7"/>
        <v>23</v>
      </c>
      <c r="O50" s="7">
        <f t="shared" si="8"/>
        <v>0.182539682539683</v>
      </c>
      <c r="P50" s="6"/>
      <c r="Q50" s="6">
        <f t="shared" si="9"/>
        <v>84.3989047397185</v>
      </c>
      <c r="R50" s="6">
        <f t="shared" si="10"/>
        <v>19</v>
      </c>
      <c r="S50" s="7">
        <f t="shared" si="11"/>
        <v>0.150793650793651</v>
      </c>
      <c r="T50" s="6"/>
    </row>
    <row r="51" customHeight="1" spans="1:20">
      <c r="A51" s="6">
        <v>47</v>
      </c>
      <c r="B51" s="6" t="s">
        <v>110</v>
      </c>
      <c r="C51" s="6" t="s">
        <v>111</v>
      </c>
      <c r="D51" s="6">
        <v>3.24</v>
      </c>
      <c r="E51" s="6">
        <f t="shared" si="0"/>
        <v>55.1824817518248</v>
      </c>
      <c r="F51" s="6">
        <f t="shared" si="1"/>
        <v>40</v>
      </c>
      <c r="G51" s="7">
        <f t="shared" si="2"/>
        <v>0.317460317460317</v>
      </c>
      <c r="H51" s="6">
        <v>70</v>
      </c>
      <c r="I51" s="6">
        <f t="shared" si="3"/>
        <v>6.38297872340426</v>
      </c>
      <c r="J51" s="6">
        <f t="shared" si="4"/>
        <v>38</v>
      </c>
      <c r="K51" s="7">
        <f t="shared" si="5"/>
        <v>0.301587301587302</v>
      </c>
      <c r="L51" s="6">
        <v>2.5</v>
      </c>
      <c r="M51" s="6">
        <f t="shared" si="6"/>
        <v>2.5</v>
      </c>
      <c r="N51" s="6">
        <f t="shared" si="7"/>
        <v>38</v>
      </c>
      <c r="O51" s="7">
        <f t="shared" si="8"/>
        <v>0.301587301587302</v>
      </c>
      <c r="P51" s="6"/>
      <c r="Q51" s="6">
        <f t="shared" si="9"/>
        <v>64.0654604752291</v>
      </c>
      <c r="R51" s="6">
        <f t="shared" si="10"/>
        <v>43</v>
      </c>
      <c r="S51" s="7">
        <f t="shared" si="11"/>
        <v>0.341269841269841</v>
      </c>
      <c r="T51" s="6"/>
    </row>
    <row r="52" customHeight="1" spans="1:20">
      <c r="A52" s="6">
        <v>48</v>
      </c>
      <c r="B52" s="6" t="s">
        <v>112</v>
      </c>
      <c r="C52" s="6" t="s">
        <v>113</v>
      </c>
      <c r="D52" s="6">
        <v>2.36</v>
      </c>
      <c r="E52" s="6">
        <f t="shared" si="0"/>
        <v>40.1946472019465</v>
      </c>
      <c r="F52" s="6">
        <f t="shared" si="1"/>
        <v>102</v>
      </c>
      <c r="G52" s="7">
        <f t="shared" si="2"/>
        <v>0.80952380952381</v>
      </c>
      <c r="H52" s="6">
        <v>28</v>
      </c>
      <c r="I52" s="6">
        <f t="shared" si="3"/>
        <v>2.5531914893617</v>
      </c>
      <c r="J52" s="6">
        <f t="shared" si="4"/>
        <v>111</v>
      </c>
      <c r="K52" s="7">
        <f t="shared" si="5"/>
        <v>0.880952380952381</v>
      </c>
      <c r="L52" s="6">
        <v>0</v>
      </c>
      <c r="M52" s="6">
        <f t="shared" si="6"/>
        <v>0</v>
      </c>
      <c r="N52" s="6">
        <f t="shared" si="7"/>
        <v>67</v>
      </c>
      <c r="O52" s="7">
        <f t="shared" si="8"/>
        <v>0.531746031746032</v>
      </c>
      <c r="P52" s="6"/>
      <c r="Q52" s="6">
        <f t="shared" si="9"/>
        <v>42.7478386913082</v>
      </c>
      <c r="R52" s="6">
        <f t="shared" si="10"/>
        <v>106</v>
      </c>
      <c r="S52" s="7">
        <f t="shared" si="11"/>
        <v>0.841269841269841</v>
      </c>
      <c r="T52" s="6"/>
    </row>
    <row r="53" customHeight="1" spans="1:20">
      <c r="A53" s="6">
        <v>49</v>
      </c>
      <c r="B53" s="6" t="s">
        <v>114</v>
      </c>
      <c r="C53" s="6" t="s">
        <v>115</v>
      </c>
      <c r="D53" s="6">
        <v>3.48</v>
      </c>
      <c r="E53" s="6">
        <f t="shared" si="0"/>
        <v>59.2700729927007</v>
      </c>
      <c r="F53" s="6">
        <f t="shared" si="1"/>
        <v>24</v>
      </c>
      <c r="G53" s="7">
        <f t="shared" si="2"/>
        <v>0.19047619047619</v>
      </c>
      <c r="H53" s="6">
        <v>56</v>
      </c>
      <c r="I53" s="6">
        <f t="shared" si="3"/>
        <v>5.1063829787234</v>
      </c>
      <c r="J53" s="6">
        <f t="shared" si="4"/>
        <v>60</v>
      </c>
      <c r="K53" s="7">
        <f t="shared" si="5"/>
        <v>0.476190476190476</v>
      </c>
      <c r="L53" s="6">
        <v>36.6</v>
      </c>
      <c r="M53" s="6">
        <f t="shared" si="6"/>
        <v>36.6</v>
      </c>
      <c r="N53" s="6">
        <f t="shared" si="7"/>
        <v>10</v>
      </c>
      <c r="O53" s="7">
        <f t="shared" si="8"/>
        <v>0.0793650793650794</v>
      </c>
      <c r="P53" s="6"/>
      <c r="Q53" s="6">
        <f t="shared" si="9"/>
        <v>100.976455971424</v>
      </c>
      <c r="R53" s="6">
        <f t="shared" si="10"/>
        <v>12</v>
      </c>
      <c r="S53" s="7">
        <f t="shared" si="11"/>
        <v>0.0952380952380952</v>
      </c>
      <c r="T53" s="6"/>
    </row>
    <row r="54" customHeight="1" spans="1:20">
      <c r="A54" s="6">
        <v>50</v>
      </c>
      <c r="B54" s="6" t="s">
        <v>116</v>
      </c>
      <c r="C54" s="6" t="s">
        <v>117</v>
      </c>
      <c r="D54" s="6">
        <v>2.95</v>
      </c>
      <c r="E54" s="6">
        <f t="shared" si="0"/>
        <v>50.2433090024331</v>
      </c>
      <c r="F54" s="6">
        <f t="shared" si="1"/>
        <v>64</v>
      </c>
      <c r="G54" s="7">
        <f t="shared" si="2"/>
        <v>0.507936507936508</v>
      </c>
      <c r="H54" s="6">
        <v>75</v>
      </c>
      <c r="I54" s="6">
        <f t="shared" si="3"/>
        <v>6.83890577507599</v>
      </c>
      <c r="J54" s="6">
        <f t="shared" si="4"/>
        <v>32</v>
      </c>
      <c r="K54" s="7">
        <f t="shared" si="5"/>
        <v>0.253968253968254</v>
      </c>
      <c r="L54" s="6">
        <v>0</v>
      </c>
      <c r="M54" s="6">
        <f t="shared" si="6"/>
        <v>0</v>
      </c>
      <c r="N54" s="6">
        <f t="shared" si="7"/>
        <v>67</v>
      </c>
      <c r="O54" s="7">
        <f t="shared" si="8"/>
        <v>0.531746031746032</v>
      </c>
      <c r="P54" s="6"/>
      <c r="Q54" s="6">
        <f t="shared" si="9"/>
        <v>57.0822147775091</v>
      </c>
      <c r="R54" s="6">
        <f t="shared" si="10"/>
        <v>64</v>
      </c>
      <c r="S54" s="7">
        <f t="shared" si="11"/>
        <v>0.507936507936508</v>
      </c>
      <c r="T54" s="6"/>
    </row>
    <row r="55" customHeight="1" spans="1:20">
      <c r="A55" s="6">
        <v>51</v>
      </c>
      <c r="B55" s="6" t="s">
        <v>118</v>
      </c>
      <c r="C55" s="6" t="s">
        <v>119</v>
      </c>
      <c r="D55" s="6">
        <v>3.99</v>
      </c>
      <c r="E55" s="6">
        <f t="shared" si="0"/>
        <v>67.956204379562</v>
      </c>
      <c r="F55" s="6">
        <f t="shared" si="1"/>
        <v>2</v>
      </c>
      <c r="G55" s="7">
        <f t="shared" si="2"/>
        <v>0.0158730158730159</v>
      </c>
      <c r="H55" s="6">
        <v>149</v>
      </c>
      <c r="I55" s="6">
        <f t="shared" si="3"/>
        <v>13.5866261398176</v>
      </c>
      <c r="J55" s="6">
        <f t="shared" si="4"/>
        <v>10</v>
      </c>
      <c r="K55" s="7">
        <f t="shared" si="5"/>
        <v>0.0793650793650794</v>
      </c>
      <c r="L55" s="6">
        <v>102</v>
      </c>
      <c r="M55" s="6">
        <f t="shared" si="6"/>
        <v>50</v>
      </c>
      <c r="N55" s="6">
        <f t="shared" si="7"/>
        <v>1</v>
      </c>
      <c r="O55" s="7">
        <f t="shared" si="8"/>
        <v>0.00793650793650794</v>
      </c>
      <c r="P55" s="6"/>
      <c r="Q55" s="6">
        <f t="shared" si="9"/>
        <v>131.54283051938</v>
      </c>
      <c r="R55" s="6">
        <f t="shared" si="10"/>
        <v>4</v>
      </c>
      <c r="S55" s="7">
        <f t="shared" si="11"/>
        <v>0.0317460317460317</v>
      </c>
      <c r="T55" s="6"/>
    </row>
    <row r="56" customHeight="1" spans="1:20">
      <c r="A56" s="6">
        <v>52</v>
      </c>
      <c r="B56" s="6" t="s">
        <v>120</v>
      </c>
      <c r="C56" s="6" t="s">
        <v>121</v>
      </c>
      <c r="D56" s="6">
        <v>3.01</v>
      </c>
      <c r="E56" s="6">
        <f t="shared" si="0"/>
        <v>51.2652068126521</v>
      </c>
      <c r="F56" s="6">
        <f t="shared" si="1"/>
        <v>59</v>
      </c>
      <c r="G56" s="7">
        <f t="shared" si="2"/>
        <v>0.468253968253968</v>
      </c>
      <c r="H56" s="6">
        <v>54</v>
      </c>
      <c r="I56" s="6">
        <f t="shared" si="3"/>
        <v>4.92401215805471</v>
      </c>
      <c r="J56" s="6">
        <f t="shared" si="4"/>
        <v>63</v>
      </c>
      <c r="K56" s="7">
        <f t="shared" si="5"/>
        <v>0.5</v>
      </c>
      <c r="L56" s="6">
        <v>0</v>
      </c>
      <c r="M56" s="6">
        <f t="shared" si="6"/>
        <v>0</v>
      </c>
      <c r="N56" s="6">
        <f t="shared" si="7"/>
        <v>67</v>
      </c>
      <c r="O56" s="7">
        <f t="shared" si="8"/>
        <v>0.531746031746032</v>
      </c>
      <c r="P56" s="6"/>
      <c r="Q56" s="6">
        <f t="shared" si="9"/>
        <v>56.1892189707068</v>
      </c>
      <c r="R56" s="6">
        <f t="shared" si="10"/>
        <v>67</v>
      </c>
      <c r="S56" s="7">
        <f t="shared" si="11"/>
        <v>0.531746031746032</v>
      </c>
      <c r="T56" s="6"/>
    </row>
    <row r="57" customHeight="1" spans="1:20">
      <c r="A57" s="6">
        <v>53</v>
      </c>
      <c r="B57" s="6" t="s">
        <v>122</v>
      </c>
      <c r="C57" s="6" t="s">
        <v>123</v>
      </c>
      <c r="D57" s="6">
        <v>3.62</v>
      </c>
      <c r="E57" s="6">
        <f t="shared" si="0"/>
        <v>61.654501216545</v>
      </c>
      <c r="F57" s="6">
        <f t="shared" si="1"/>
        <v>18</v>
      </c>
      <c r="G57" s="7">
        <f t="shared" si="2"/>
        <v>0.142857142857143</v>
      </c>
      <c r="H57" s="6">
        <v>55</v>
      </c>
      <c r="I57" s="6">
        <f t="shared" si="3"/>
        <v>5.01519756838906</v>
      </c>
      <c r="J57" s="6">
        <f t="shared" si="4"/>
        <v>62</v>
      </c>
      <c r="K57" s="7">
        <f t="shared" si="5"/>
        <v>0.492063492063492</v>
      </c>
      <c r="L57" s="6">
        <v>10.5</v>
      </c>
      <c r="M57" s="6">
        <f t="shared" si="6"/>
        <v>10.5</v>
      </c>
      <c r="N57" s="6">
        <f t="shared" si="7"/>
        <v>28</v>
      </c>
      <c r="O57" s="7">
        <f t="shared" si="8"/>
        <v>0.222222222222222</v>
      </c>
      <c r="P57" s="6"/>
      <c r="Q57" s="6">
        <f t="shared" si="9"/>
        <v>77.1696987849341</v>
      </c>
      <c r="R57" s="6">
        <f t="shared" si="10"/>
        <v>26</v>
      </c>
      <c r="S57" s="7">
        <f t="shared" si="11"/>
        <v>0.206349206349206</v>
      </c>
      <c r="T57" s="6"/>
    </row>
    <row r="58" customHeight="1" spans="1:20">
      <c r="A58" s="6">
        <v>54</v>
      </c>
      <c r="B58" s="6" t="s">
        <v>124</v>
      </c>
      <c r="C58" s="6" t="s">
        <v>125</v>
      </c>
      <c r="D58" s="6">
        <v>2.86</v>
      </c>
      <c r="E58" s="6">
        <f t="shared" si="0"/>
        <v>48.7104622871046</v>
      </c>
      <c r="F58" s="6">
        <f t="shared" si="1"/>
        <v>66</v>
      </c>
      <c r="G58" s="7">
        <f t="shared" si="2"/>
        <v>0.523809523809524</v>
      </c>
      <c r="H58" s="6">
        <v>51</v>
      </c>
      <c r="I58" s="6">
        <f t="shared" si="3"/>
        <v>4.65045592705167</v>
      </c>
      <c r="J58" s="6">
        <f t="shared" si="4"/>
        <v>69</v>
      </c>
      <c r="K58" s="7">
        <f t="shared" si="5"/>
        <v>0.547619047619048</v>
      </c>
      <c r="L58" s="6">
        <v>0</v>
      </c>
      <c r="M58" s="6">
        <f t="shared" si="6"/>
        <v>0</v>
      </c>
      <c r="N58" s="6">
        <f t="shared" si="7"/>
        <v>67</v>
      </c>
      <c r="O58" s="7">
        <f t="shared" si="8"/>
        <v>0.531746031746032</v>
      </c>
      <c r="P58" s="6"/>
      <c r="Q58" s="6">
        <f t="shared" si="9"/>
        <v>53.3609182141563</v>
      </c>
      <c r="R58" s="6">
        <f t="shared" si="10"/>
        <v>74</v>
      </c>
      <c r="S58" s="7">
        <f t="shared" si="11"/>
        <v>0.587301587301587</v>
      </c>
      <c r="T58" s="6"/>
    </row>
    <row r="59" customHeight="1" spans="1:20">
      <c r="A59" s="6">
        <v>55</v>
      </c>
      <c r="B59" s="6" t="s">
        <v>126</v>
      </c>
      <c r="C59" s="6" t="s">
        <v>127</v>
      </c>
      <c r="D59" s="6">
        <v>1.88</v>
      </c>
      <c r="E59" s="6">
        <f t="shared" si="0"/>
        <v>32.0194647201946</v>
      </c>
      <c r="F59" s="6">
        <f t="shared" si="1"/>
        <v>115</v>
      </c>
      <c r="G59" s="7">
        <f t="shared" si="2"/>
        <v>0.912698412698413</v>
      </c>
      <c r="H59" s="6">
        <v>20</v>
      </c>
      <c r="I59" s="6">
        <f t="shared" si="3"/>
        <v>1.82370820668693</v>
      </c>
      <c r="J59" s="6">
        <f t="shared" si="4"/>
        <v>121</v>
      </c>
      <c r="K59" s="7">
        <f t="shared" si="5"/>
        <v>0.96031746031746</v>
      </c>
      <c r="L59" s="6">
        <v>0</v>
      </c>
      <c r="M59" s="6">
        <f t="shared" si="6"/>
        <v>0</v>
      </c>
      <c r="N59" s="6">
        <f t="shared" si="7"/>
        <v>67</v>
      </c>
      <c r="O59" s="7">
        <f t="shared" si="8"/>
        <v>0.531746031746032</v>
      </c>
      <c r="P59" s="6"/>
      <c r="Q59" s="6">
        <f t="shared" si="9"/>
        <v>33.8431729268816</v>
      </c>
      <c r="R59" s="6">
        <f t="shared" si="10"/>
        <v>117</v>
      </c>
      <c r="S59" s="7">
        <f t="shared" si="11"/>
        <v>0.928571428571429</v>
      </c>
      <c r="T59" s="6"/>
    </row>
    <row r="60" customHeight="1" spans="1:20">
      <c r="A60" s="6">
        <v>56</v>
      </c>
      <c r="B60" s="6" t="s">
        <v>128</v>
      </c>
      <c r="C60" s="6" t="s">
        <v>129</v>
      </c>
      <c r="D60" s="6">
        <v>3.57</v>
      </c>
      <c r="E60" s="6">
        <f t="shared" si="0"/>
        <v>60.8029197080292</v>
      </c>
      <c r="F60" s="6">
        <f t="shared" si="1"/>
        <v>20</v>
      </c>
      <c r="G60" s="7">
        <f t="shared" si="2"/>
        <v>0.158730158730159</v>
      </c>
      <c r="H60" s="6">
        <v>214</v>
      </c>
      <c r="I60" s="6">
        <f t="shared" si="3"/>
        <v>19.5136778115502</v>
      </c>
      <c r="J60" s="6">
        <f t="shared" si="4"/>
        <v>5</v>
      </c>
      <c r="K60" s="7">
        <f t="shared" si="5"/>
        <v>0.0396825396825397</v>
      </c>
      <c r="L60" s="6">
        <v>66.2</v>
      </c>
      <c r="M60" s="6">
        <f t="shared" si="6"/>
        <v>50</v>
      </c>
      <c r="N60" s="6">
        <f t="shared" si="7"/>
        <v>1</v>
      </c>
      <c r="O60" s="7">
        <f t="shared" si="8"/>
        <v>0.00793650793650794</v>
      </c>
      <c r="P60" s="6"/>
      <c r="Q60" s="6">
        <f t="shared" si="9"/>
        <v>130.316597519579</v>
      </c>
      <c r="R60" s="6">
        <f t="shared" si="10"/>
        <v>5</v>
      </c>
      <c r="S60" s="7">
        <f t="shared" si="11"/>
        <v>0.0396825396825397</v>
      </c>
      <c r="T60" s="6"/>
    </row>
    <row r="61" customHeight="1" spans="1:20">
      <c r="A61" s="6">
        <v>57</v>
      </c>
      <c r="B61" s="6" t="s">
        <v>130</v>
      </c>
      <c r="C61" s="6" t="s">
        <v>131</v>
      </c>
      <c r="D61" s="6">
        <v>3.11</v>
      </c>
      <c r="E61" s="6">
        <f t="shared" si="0"/>
        <v>52.9683698296837</v>
      </c>
      <c r="F61" s="6">
        <f t="shared" si="1"/>
        <v>46</v>
      </c>
      <c r="G61" s="7">
        <f t="shared" si="2"/>
        <v>0.365079365079365</v>
      </c>
      <c r="H61" s="6">
        <v>85</v>
      </c>
      <c r="I61" s="6">
        <f t="shared" si="3"/>
        <v>7.75075987841945</v>
      </c>
      <c r="J61" s="6">
        <f t="shared" si="4"/>
        <v>26</v>
      </c>
      <c r="K61" s="7">
        <f t="shared" si="5"/>
        <v>0.206349206349206</v>
      </c>
      <c r="L61" s="6">
        <v>0</v>
      </c>
      <c r="M61" s="6">
        <f t="shared" si="6"/>
        <v>0</v>
      </c>
      <c r="N61" s="6">
        <f t="shared" si="7"/>
        <v>67</v>
      </c>
      <c r="O61" s="7">
        <f t="shared" si="8"/>
        <v>0.531746031746032</v>
      </c>
      <c r="P61" s="6"/>
      <c r="Q61" s="6">
        <f t="shared" si="9"/>
        <v>60.7191297081031</v>
      </c>
      <c r="R61" s="6">
        <f t="shared" si="10"/>
        <v>55</v>
      </c>
      <c r="S61" s="7">
        <f t="shared" si="11"/>
        <v>0.436507936507937</v>
      </c>
      <c r="T61" s="6"/>
    </row>
    <row r="62" customHeight="1" spans="1:20">
      <c r="A62" s="6">
        <v>58</v>
      </c>
      <c r="B62" s="6" t="s">
        <v>132</v>
      </c>
      <c r="C62" s="6" t="s">
        <v>133</v>
      </c>
      <c r="D62" s="6">
        <v>3.82</v>
      </c>
      <c r="E62" s="6">
        <f t="shared" si="0"/>
        <v>65.0608272506083</v>
      </c>
      <c r="F62" s="6">
        <f t="shared" si="1"/>
        <v>7</v>
      </c>
      <c r="G62" s="7">
        <f t="shared" si="2"/>
        <v>0.0555555555555556</v>
      </c>
      <c r="H62" s="6">
        <v>177</v>
      </c>
      <c r="I62" s="6">
        <f t="shared" si="3"/>
        <v>16.1398176291793</v>
      </c>
      <c r="J62" s="6">
        <f t="shared" si="4"/>
        <v>6</v>
      </c>
      <c r="K62" s="7">
        <f t="shared" si="5"/>
        <v>0.0476190476190476</v>
      </c>
      <c r="L62" s="6">
        <v>31.5</v>
      </c>
      <c r="M62" s="6">
        <f t="shared" si="6"/>
        <v>31.5</v>
      </c>
      <c r="N62" s="6">
        <f t="shared" si="7"/>
        <v>12</v>
      </c>
      <c r="O62" s="7">
        <f t="shared" si="8"/>
        <v>0.0952380952380952</v>
      </c>
      <c r="P62" s="6"/>
      <c r="Q62" s="6">
        <f t="shared" si="9"/>
        <v>112.700644879788</v>
      </c>
      <c r="R62" s="6">
        <f t="shared" si="10"/>
        <v>9</v>
      </c>
      <c r="S62" s="7">
        <f t="shared" si="11"/>
        <v>0.0714285714285714</v>
      </c>
      <c r="T62" s="6"/>
    </row>
    <row r="63" customHeight="1" spans="1:20">
      <c r="A63" s="6">
        <v>59</v>
      </c>
      <c r="B63" s="6" t="s">
        <v>134</v>
      </c>
      <c r="C63" s="6" t="s">
        <v>135</v>
      </c>
      <c r="D63" s="6">
        <v>3.84</v>
      </c>
      <c r="E63" s="6">
        <f t="shared" si="0"/>
        <v>65.4014598540146</v>
      </c>
      <c r="F63" s="6">
        <f t="shared" si="1"/>
        <v>6</v>
      </c>
      <c r="G63" s="7">
        <f t="shared" si="2"/>
        <v>0.0476190476190476</v>
      </c>
      <c r="H63" s="6">
        <v>84</v>
      </c>
      <c r="I63" s="6">
        <f t="shared" si="3"/>
        <v>7.65957446808511</v>
      </c>
      <c r="J63" s="6">
        <f t="shared" si="4"/>
        <v>27</v>
      </c>
      <c r="K63" s="7">
        <f t="shared" si="5"/>
        <v>0.214285714285714</v>
      </c>
      <c r="L63" s="6">
        <v>21.5</v>
      </c>
      <c r="M63" s="6">
        <f t="shared" si="6"/>
        <v>21.5</v>
      </c>
      <c r="N63" s="6">
        <f t="shared" si="7"/>
        <v>18</v>
      </c>
      <c r="O63" s="7">
        <f t="shared" si="8"/>
        <v>0.142857142857143</v>
      </c>
      <c r="P63" s="6"/>
      <c r="Q63" s="6">
        <f t="shared" si="9"/>
        <v>94.5610343220997</v>
      </c>
      <c r="R63" s="6">
        <f t="shared" si="10"/>
        <v>14</v>
      </c>
      <c r="S63" s="7">
        <f t="shared" si="11"/>
        <v>0.111111111111111</v>
      </c>
      <c r="T63" s="6"/>
    </row>
    <row r="64" customHeight="1" spans="1:20">
      <c r="A64" s="6">
        <v>60</v>
      </c>
      <c r="B64" s="6" t="s">
        <v>136</v>
      </c>
      <c r="C64" s="6" t="s">
        <v>137</v>
      </c>
      <c r="D64" s="6">
        <v>3.07</v>
      </c>
      <c r="E64" s="6">
        <f t="shared" si="0"/>
        <v>52.287104622871</v>
      </c>
      <c r="F64" s="6">
        <f t="shared" si="1"/>
        <v>52</v>
      </c>
      <c r="G64" s="7">
        <f t="shared" si="2"/>
        <v>0.412698412698413</v>
      </c>
      <c r="H64" s="6">
        <v>29</v>
      </c>
      <c r="I64" s="6">
        <f t="shared" si="3"/>
        <v>2.64437689969605</v>
      </c>
      <c r="J64" s="6">
        <f t="shared" si="4"/>
        <v>109</v>
      </c>
      <c r="K64" s="7">
        <f t="shared" si="5"/>
        <v>0.865079365079365</v>
      </c>
      <c r="L64" s="6">
        <v>19</v>
      </c>
      <c r="M64" s="6">
        <f t="shared" si="6"/>
        <v>19</v>
      </c>
      <c r="N64" s="6">
        <f t="shared" si="7"/>
        <v>20</v>
      </c>
      <c r="O64" s="7">
        <f t="shared" si="8"/>
        <v>0.158730158730159</v>
      </c>
      <c r="P64" s="6"/>
      <c r="Q64" s="6">
        <f t="shared" si="9"/>
        <v>73.9314815225671</v>
      </c>
      <c r="R64" s="6">
        <f t="shared" si="10"/>
        <v>31</v>
      </c>
      <c r="S64" s="7">
        <f t="shared" si="11"/>
        <v>0.246031746031746</v>
      </c>
      <c r="T64" s="6"/>
    </row>
    <row r="65" customHeight="1" spans="1:20">
      <c r="A65" s="6">
        <v>61</v>
      </c>
      <c r="B65" s="6" t="s">
        <v>138</v>
      </c>
      <c r="C65" s="6" t="s">
        <v>139</v>
      </c>
      <c r="D65" s="6">
        <v>3.46</v>
      </c>
      <c r="E65" s="6">
        <f t="shared" si="0"/>
        <v>58.9294403892944</v>
      </c>
      <c r="F65" s="6">
        <f t="shared" si="1"/>
        <v>26</v>
      </c>
      <c r="G65" s="7">
        <f t="shared" si="2"/>
        <v>0.206349206349206</v>
      </c>
      <c r="H65" s="6">
        <v>72</v>
      </c>
      <c r="I65" s="6">
        <f t="shared" si="3"/>
        <v>6.56534954407295</v>
      </c>
      <c r="J65" s="6">
        <f t="shared" si="4"/>
        <v>36</v>
      </c>
      <c r="K65" s="7">
        <f t="shared" si="5"/>
        <v>0.285714285714286</v>
      </c>
      <c r="L65" s="6">
        <v>11</v>
      </c>
      <c r="M65" s="6">
        <f t="shared" si="6"/>
        <v>11</v>
      </c>
      <c r="N65" s="6">
        <f t="shared" si="7"/>
        <v>27</v>
      </c>
      <c r="O65" s="7">
        <f t="shared" si="8"/>
        <v>0.214285714285714</v>
      </c>
      <c r="P65" s="6"/>
      <c r="Q65" s="6">
        <f t="shared" si="9"/>
        <v>76.4947899333673</v>
      </c>
      <c r="R65" s="6">
        <f t="shared" si="10"/>
        <v>29</v>
      </c>
      <c r="S65" s="7">
        <f t="shared" si="11"/>
        <v>0.23015873015873</v>
      </c>
      <c r="T65" s="6"/>
    </row>
    <row r="66" customHeight="1" spans="1:20">
      <c r="A66" s="6">
        <v>62</v>
      </c>
      <c r="B66" s="6" t="s">
        <v>140</v>
      </c>
      <c r="C66" s="6" t="s">
        <v>141</v>
      </c>
      <c r="D66" s="6">
        <v>2.09</v>
      </c>
      <c r="E66" s="6">
        <f t="shared" si="0"/>
        <v>35.5961070559611</v>
      </c>
      <c r="F66" s="6">
        <f t="shared" si="1"/>
        <v>109</v>
      </c>
      <c r="G66" s="7">
        <f t="shared" si="2"/>
        <v>0.865079365079365</v>
      </c>
      <c r="H66" s="6">
        <v>23</v>
      </c>
      <c r="I66" s="6">
        <f t="shared" si="3"/>
        <v>2.09726443768997</v>
      </c>
      <c r="J66" s="6">
        <f t="shared" si="4"/>
        <v>119</v>
      </c>
      <c r="K66" s="7">
        <f t="shared" si="5"/>
        <v>0.944444444444444</v>
      </c>
      <c r="L66" s="6">
        <v>0</v>
      </c>
      <c r="M66" s="6">
        <f t="shared" si="6"/>
        <v>0</v>
      </c>
      <c r="N66" s="6">
        <f t="shared" si="7"/>
        <v>67</v>
      </c>
      <c r="O66" s="7">
        <f t="shared" si="8"/>
        <v>0.531746031746032</v>
      </c>
      <c r="P66" s="6"/>
      <c r="Q66" s="6">
        <f t="shared" si="9"/>
        <v>37.693371493651</v>
      </c>
      <c r="R66" s="6">
        <f t="shared" si="10"/>
        <v>113</v>
      </c>
      <c r="S66" s="7">
        <f t="shared" si="11"/>
        <v>0.896825396825397</v>
      </c>
      <c r="T66" s="6"/>
    </row>
    <row r="67" customHeight="1" spans="1:20">
      <c r="A67" s="6">
        <v>63</v>
      </c>
      <c r="B67" s="6" t="s">
        <v>142</v>
      </c>
      <c r="C67" s="6" t="s">
        <v>143</v>
      </c>
      <c r="D67" s="6">
        <v>1.27</v>
      </c>
      <c r="E67" s="6">
        <f t="shared" si="0"/>
        <v>21.6301703163017</v>
      </c>
      <c r="F67" s="6">
        <f t="shared" si="1"/>
        <v>124</v>
      </c>
      <c r="G67" s="7">
        <f t="shared" si="2"/>
        <v>0.984126984126984</v>
      </c>
      <c r="H67" s="6">
        <v>16</v>
      </c>
      <c r="I67" s="6">
        <f t="shared" si="3"/>
        <v>1.45896656534954</v>
      </c>
      <c r="J67" s="6">
        <f t="shared" si="4"/>
        <v>125</v>
      </c>
      <c r="K67" s="7">
        <f t="shared" si="5"/>
        <v>0.992063492063492</v>
      </c>
      <c r="L67" s="6">
        <v>0</v>
      </c>
      <c r="M67" s="6">
        <f t="shared" si="6"/>
        <v>0</v>
      </c>
      <c r="N67" s="6">
        <f t="shared" si="7"/>
        <v>67</v>
      </c>
      <c r="O67" s="7">
        <f t="shared" si="8"/>
        <v>0.531746031746032</v>
      </c>
      <c r="P67" s="6"/>
      <c r="Q67" s="6">
        <f t="shared" si="9"/>
        <v>23.0891368816512</v>
      </c>
      <c r="R67" s="6">
        <f t="shared" si="10"/>
        <v>125</v>
      </c>
      <c r="S67" s="7">
        <f t="shared" si="11"/>
        <v>0.992063492063492</v>
      </c>
      <c r="T67" s="6"/>
    </row>
    <row r="68" customHeight="1" spans="1:20">
      <c r="A68" s="6">
        <v>64</v>
      </c>
      <c r="B68" s="6" t="s">
        <v>144</v>
      </c>
      <c r="C68" s="6" t="s">
        <v>145</v>
      </c>
      <c r="D68" s="6">
        <v>3.78</v>
      </c>
      <c r="E68" s="6">
        <f t="shared" si="0"/>
        <v>64.3795620437956</v>
      </c>
      <c r="F68" s="6">
        <f t="shared" si="1"/>
        <v>9</v>
      </c>
      <c r="G68" s="7">
        <f t="shared" si="2"/>
        <v>0.0714285714285714</v>
      </c>
      <c r="H68" s="6">
        <v>86</v>
      </c>
      <c r="I68" s="6">
        <f t="shared" si="3"/>
        <v>7.8419452887538</v>
      </c>
      <c r="J68" s="6">
        <f t="shared" si="4"/>
        <v>25</v>
      </c>
      <c r="K68" s="7">
        <f t="shared" si="5"/>
        <v>0.198412698412698</v>
      </c>
      <c r="L68" s="6">
        <v>8.5</v>
      </c>
      <c r="M68" s="6">
        <f t="shared" si="6"/>
        <v>8.5</v>
      </c>
      <c r="N68" s="6">
        <f t="shared" si="7"/>
        <v>29</v>
      </c>
      <c r="O68" s="7">
        <f t="shared" si="8"/>
        <v>0.23015873015873</v>
      </c>
      <c r="P68" s="6"/>
      <c r="Q68" s="6">
        <f t="shared" si="9"/>
        <v>80.7215073325494</v>
      </c>
      <c r="R68" s="6">
        <f t="shared" si="10"/>
        <v>22</v>
      </c>
      <c r="S68" s="7">
        <f t="shared" si="11"/>
        <v>0.174603174603175</v>
      </c>
      <c r="T68" s="6"/>
    </row>
    <row r="69" customHeight="1" spans="1:20">
      <c r="A69" s="6">
        <v>65</v>
      </c>
      <c r="B69" s="6" t="s">
        <v>146</v>
      </c>
      <c r="C69" s="6" t="s">
        <v>147</v>
      </c>
      <c r="D69" s="6">
        <v>3.67</v>
      </c>
      <c r="E69" s="6">
        <f t="shared" ref="E69:E130" si="12">D69/MAX($D$5:$D$130)*70</f>
        <v>62.5060827250608</v>
      </c>
      <c r="F69" s="6">
        <f t="shared" ref="F69:F130" si="13">RANK(E69,$E$5:$E$130)</f>
        <v>14</v>
      </c>
      <c r="G69" s="7">
        <f t="shared" ref="G69:G130" si="14">IFERROR(RANK(E69,$E$5:$E$130)/COUNT($E$5:$E$130),0)</f>
        <v>0.111111111111111</v>
      </c>
      <c r="H69" s="6">
        <v>119</v>
      </c>
      <c r="I69" s="6">
        <f t="shared" ref="I69:I130" si="15">H69/MAX($H$5:$H$130)*30</f>
        <v>10.8510638297872</v>
      </c>
      <c r="J69" s="6">
        <f t="shared" ref="J69:J130" si="16">RANK(I69,$I$5:$I$130)</f>
        <v>18</v>
      </c>
      <c r="K69" s="7">
        <f t="shared" ref="K69:K130" si="17">IFERROR(RANK(I69,$I$5:$I$130)/COUNT($I$5:$I$130),0)</f>
        <v>0.142857142857143</v>
      </c>
      <c r="L69" s="6">
        <v>33</v>
      </c>
      <c r="M69" s="6">
        <f t="shared" ref="M69:M130" si="18">IF(L69&gt;=50,50,L69)</f>
        <v>33</v>
      </c>
      <c r="N69" s="6">
        <f t="shared" ref="N69:N130" si="19">RANK(M69,$M$5:$M$130)</f>
        <v>11</v>
      </c>
      <c r="O69" s="7">
        <f t="shared" ref="O69:O130" si="20">IFERROR(RANK(M69,$M$5:$M$130)/COUNT($M$5:$M$130),0)</f>
        <v>0.0873015873015873</v>
      </c>
      <c r="P69" s="6"/>
      <c r="Q69" s="6">
        <f t="shared" ref="Q69:Q130" si="21">E69+I69+M69</f>
        <v>106.357146554848</v>
      </c>
      <c r="R69" s="6">
        <f t="shared" ref="R69:R130" si="22">RANK(Q69,$Q$5:$Q$130)</f>
        <v>11</v>
      </c>
      <c r="S69" s="7">
        <f t="shared" ref="S69:S130" si="23">IFERROR(RANK(Q69,$Q$5:$Q$130)/COUNT($Q$5:$Q$130),0)</f>
        <v>0.0873015873015873</v>
      </c>
      <c r="T69" s="6"/>
    </row>
    <row r="70" customHeight="1" spans="1:20">
      <c r="A70" s="6">
        <v>66</v>
      </c>
      <c r="B70" s="6" t="s">
        <v>148</v>
      </c>
      <c r="C70" s="6" t="s">
        <v>149</v>
      </c>
      <c r="D70" s="6">
        <v>2.8</v>
      </c>
      <c r="E70" s="6">
        <f t="shared" si="12"/>
        <v>47.6885644768856</v>
      </c>
      <c r="F70" s="6">
        <f t="shared" si="13"/>
        <v>74</v>
      </c>
      <c r="G70" s="7">
        <f t="shared" si="14"/>
        <v>0.587301587301587</v>
      </c>
      <c r="H70" s="6">
        <v>28</v>
      </c>
      <c r="I70" s="6">
        <f t="shared" si="15"/>
        <v>2.5531914893617</v>
      </c>
      <c r="J70" s="6">
        <f t="shared" si="16"/>
        <v>111</v>
      </c>
      <c r="K70" s="7">
        <f t="shared" si="17"/>
        <v>0.880952380952381</v>
      </c>
      <c r="L70" s="6">
        <v>0</v>
      </c>
      <c r="M70" s="6">
        <f t="shared" si="18"/>
        <v>0</v>
      </c>
      <c r="N70" s="6">
        <f t="shared" si="19"/>
        <v>67</v>
      </c>
      <c r="O70" s="7">
        <f t="shared" si="20"/>
        <v>0.531746031746032</v>
      </c>
      <c r="P70" s="6"/>
      <c r="Q70" s="6">
        <f t="shared" si="21"/>
        <v>50.2417559662473</v>
      </c>
      <c r="R70" s="6">
        <f t="shared" si="22"/>
        <v>87</v>
      </c>
      <c r="S70" s="7">
        <f t="shared" si="23"/>
        <v>0.69047619047619</v>
      </c>
      <c r="T70" s="6"/>
    </row>
    <row r="71" customHeight="1" spans="1:20">
      <c r="A71" s="6">
        <v>67</v>
      </c>
      <c r="B71" s="6" t="s">
        <v>150</v>
      </c>
      <c r="C71" s="6" t="s">
        <v>151</v>
      </c>
      <c r="D71" s="6">
        <v>3.12</v>
      </c>
      <c r="E71" s="6">
        <f t="shared" si="12"/>
        <v>53.1386861313869</v>
      </c>
      <c r="F71" s="6">
        <f t="shared" si="13"/>
        <v>45</v>
      </c>
      <c r="G71" s="7">
        <f t="shared" si="14"/>
        <v>0.357142857142857</v>
      </c>
      <c r="H71" s="6">
        <v>256</v>
      </c>
      <c r="I71" s="6">
        <f t="shared" si="15"/>
        <v>23.3434650455927</v>
      </c>
      <c r="J71" s="6">
        <f t="shared" si="16"/>
        <v>3</v>
      </c>
      <c r="K71" s="7">
        <f t="shared" si="17"/>
        <v>0.0238095238095238</v>
      </c>
      <c r="L71" s="6">
        <v>53.6</v>
      </c>
      <c r="M71" s="6">
        <f t="shared" si="18"/>
        <v>50</v>
      </c>
      <c r="N71" s="6">
        <f t="shared" si="19"/>
        <v>1</v>
      </c>
      <c r="O71" s="7">
        <f t="shared" si="20"/>
        <v>0.00793650793650794</v>
      </c>
      <c r="P71" s="6"/>
      <c r="Q71" s="6">
        <f t="shared" si="21"/>
        <v>126.48215117698</v>
      </c>
      <c r="R71" s="6">
        <f t="shared" si="22"/>
        <v>6</v>
      </c>
      <c r="S71" s="7">
        <f t="shared" si="23"/>
        <v>0.0476190476190476</v>
      </c>
      <c r="T71" s="6"/>
    </row>
    <row r="72" customHeight="1" spans="1:20">
      <c r="A72" s="6">
        <v>68</v>
      </c>
      <c r="B72" s="6" t="s">
        <v>152</v>
      </c>
      <c r="C72" s="6" t="s">
        <v>153</v>
      </c>
      <c r="D72" s="6">
        <v>2.83</v>
      </c>
      <c r="E72" s="6">
        <f t="shared" si="12"/>
        <v>48.1995133819951</v>
      </c>
      <c r="F72" s="6">
        <f t="shared" si="13"/>
        <v>69</v>
      </c>
      <c r="G72" s="7">
        <f t="shared" si="14"/>
        <v>0.547619047619048</v>
      </c>
      <c r="H72" s="6">
        <v>54</v>
      </c>
      <c r="I72" s="6">
        <f t="shared" si="15"/>
        <v>4.92401215805471</v>
      </c>
      <c r="J72" s="6">
        <f t="shared" si="16"/>
        <v>63</v>
      </c>
      <c r="K72" s="7">
        <f t="shared" si="17"/>
        <v>0.5</v>
      </c>
      <c r="L72" s="6">
        <v>0</v>
      </c>
      <c r="M72" s="6">
        <f t="shared" si="18"/>
        <v>0</v>
      </c>
      <c r="N72" s="6">
        <f t="shared" si="19"/>
        <v>67</v>
      </c>
      <c r="O72" s="7">
        <f t="shared" si="20"/>
        <v>0.531746031746032</v>
      </c>
      <c r="P72" s="6"/>
      <c r="Q72" s="6">
        <f t="shared" si="21"/>
        <v>53.1235255400498</v>
      </c>
      <c r="R72" s="6">
        <f t="shared" si="22"/>
        <v>77</v>
      </c>
      <c r="S72" s="7">
        <f t="shared" si="23"/>
        <v>0.611111111111111</v>
      </c>
      <c r="T72" s="6"/>
    </row>
    <row r="73" customHeight="1" spans="1:20">
      <c r="A73" s="6">
        <v>69</v>
      </c>
      <c r="B73" s="6" t="s">
        <v>154</v>
      </c>
      <c r="C73" s="6" t="s">
        <v>155</v>
      </c>
      <c r="D73" s="6">
        <v>2.72</v>
      </c>
      <c r="E73" s="6">
        <f t="shared" si="12"/>
        <v>46.3260340632603</v>
      </c>
      <c r="F73" s="6">
        <f t="shared" si="13"/>
        <v>79</v>
      </c>
      <c r="G73" s="7">
        <f t="shared" si="14"/>
        <v>0.626984126984127</v>
      </c>
      <c r="H73" s="6">
        <v>59</v>
      </c>
      <c r="I73" s="6">
        <f t="shared" si="15"/>
        <v>5.37993920972644</v>
      </c>
      <c r="J73" s="6">
        <f t="shared" si="16"/>
        <v>57</v>
      </c>
      <c r="K73" s="7">
        <f t="shared" si="17"/>
        <v>0.452380952380952</v>
      </c>
      <c r="L73" s="6">
        <v>0</v>
      </c>
      <c r="M73" s="6">
        <f t="shared" si="18"/>
        <v>0</v>
      </c>
      <c r="N73" s="6">
        <f t="shared" si="19"/>
        <v>67</v>
      </c>
      <c r="O73" s="7">
        <f t="shared" si="20"/>
        <v>0.531746031746032</v>
      </c>
      <c r="P73" s="6"/>
      <c r="Q73" s="6">
        <f t="shared" si="21"/>
        <v>51.7059732729868</v>
      </c>
      <c r="R73" s="6">
        <f t="shared" si="22"/>
        <v>80</v>
      </c>
      <c r="S73" s="7">
        <f t="shared" si="23"/>
        <v>0.634920634920635</v>
      </c>
      <c r="T73" s="6"/>
    </row>
    <row r="74" customHeight="1" spans="1:20">
      <c r="A74" s="6">
        <v>70</v>
      </c>
      <c r="B74" s="6" t="s">
        <v>156</v>
      </c>
      <c r="C74" s="6" t="s">
        <v>157</v>
      </c>
      <c r="D74" s="6">
        <v>3.02</v>
      </c>
      <c r="E74" s="6">
        <f t="shared" si="12"/>
        <v>51.4355231143552</v>
      </c>
      <c r="F74" s="6">
        <f t="shared" si="13"/>
        <v>57</v>
      </c>
      <c r="G74" s="7">
        <f t="shared" si="14"/>
        <v>0.452380952380952</v>
      </c>
      <c r="H74" s="6">
        <v>75</v>
      </c>
      <c r="I74" s="6">
        <f t="shared" si="15"/>
        <v>6.83890577507599</v>
      </c>
      <c r="J74" s="6">
        <f t="shared" si="16"/>
        <v>32</v>
      </c>
      <c r="K74" s="7">
        <f t="shared" si="17"/>
        <v>0.253968253968254</v>
      </c>
      <c r="L74" s="6">
        <v>1.5</v>
      </c>
      <c r="M74" s="6">
        <f t="shared" si="18"/>
        <v>1.5</v>
      </c>
      <c r="N74" s="6">
        <f t="shared" si="19"/>
        <v>62</v>
      </c>
      <c r="O74" s="7">
        <f t="shared" si="20"/>
        <v>0.492063492063492</v>
      </c>
      <c r="P74" s="6"/>
      <c r="Q74" s="6">
        <f t="shared" si="21"/>
        <v>59.7744288894312</v>
      </c>
      <c r="R74" s="6">
        <f t="shared" si="22"/>
        <v>58</v>
      </c>
      <c r="S74" s="7">
        <f t="shared" si="23"/>
        <v>0.46031746031746</v>
      </c>
      <c r="T74" s="6"/>
    </row>
    <row r="75" customHeight="1" spans="1:20">
      <c r="A75" s="6">
        <v>71</v>
      </c>
      <c r="B75" s="6" t="s">
        <v>158</v>
      </c>
      <c r="C75" s="6" t="s">
        <v>159</v>
      </c>
      <c r="D75" s="6">
        <v>2.96</v>
      </c>
      <c r="E75" s="6">
        <f t="shared" si="12"/>
        <v>50.4136253041362</v>
      </c>
      <c r="F75" s="6">
        <f t="shared" si="13"/>
        <v>63</v>
      </c>
      <c r="G75" s="7">
        <f t="shared" si="14"/>
        <v>0.5</v>
      </c>
      <c r="H75" s="6">
        <v>33</v>
      </c>
      <c r="I75" s="6">
        <f t="shared" si="15"/>
        <v>3.00911854103343</v>
      </c>
      <c r="J75" s="6">
        <f t="shared" si="16"/>
        <v>106</v>
      </c>
      <c r="K75" s="7">
        <f t="shared" si="17"/>
        <v>0.841269841269841</v>
      </c>
      <c r="L75" s="6">
        <v>1.5</v>
      </c>
      <c r="M75" s="6">
        <f t="shared" si="18"/>
        <v>1.5</v>
      </c>
      <c r="N75" s="6">
        <f t="shared" si="19"/>
        <v>62</v>
      </c>
      <c r="O75" s="7">
        <f t="shared" si="20"/>
        <v>0.492063492063492</v>
      </c>
      <c r="P75" s="6"/>
      <c r="Q75" s="6">
        <f t="shared" si="21"/>
        <v>54.9227438451697</v>
      </c>
      <c r="R75" s="6">
        <f t="shared" si="22"/>
        <v>69</v>
      </c>
      <c r="S75" s="7">
        <f t="shared" si="23"/>
        <v>0.547619047619048</v>
      </c>
      <c r="T75" s="6"/>
    </row>
    <row r="76" customHeight="1" spans="1:20">
      <c r="A76" s="6">
        <v>72</v>
      </c>
      <c r="B76" s="6" t="s">
        <v>160</v>
      </c>
      <c r="C76" s="6" t="s">
        <v>161</v>
      </c>
      <c r="D76" s="6">
        <v>2.74</v>
      </c>
      <c r="E76" s="6">
        <f t="shared" si="12"/>
        <v>46.6666666666667</v>
      </c>
      <c r="F76" s="6">
        <f t="shared" si="13"/>
        <v>78</v>
      </c>
      <c r="G76" s="7">
        <f t="shared" si="14"/>
        <v>0.619047619047619</v>
      </c>
      <c r="H76" s="6">
        <v>68</v>
      </c>
      <c r="I76" s="6">
        <f t="shared" si="15"/>
        <v>6.20060790273556</v>
      </c>
      <c r="J76" s="6">
        <f t="shared" si="16"/>
        <v>42</v>
      </c>
      <c r="K76" s="7">
        <f t="shared" si="17"/>
        <v>0.333333333333333</v>
      </c>
      <c r="L76" s="6">
        <v>0</v>
      </c>
      <c r="M76" s="6">
        <f t="shared" si="18"/>
        <v>0</v>
      </c>
      <c r="N76" s="6">
        <f t="shared" si="19"/>
        <v>67</v>
      </c>
      <c r="O76" s="7">
        <f t="shared" si="20"/>
        <v>0.531746031746032</v>
      </c>
      <c r="P76" s="6"/>
      <c r="Q76" s="6">
        <f t="shared" si="21"/>
        <v>52.8672745694022</v>
      </c>
      <c r="R76" s="6">
        <f t="shared" si="22"/>
        <v>78</v>
      </c>
      <c r="S76" s="7">
        <f t="shared" si="23"/>
        <v>0.619047619047619</v>
      </c>
      <c r="T76" s="6"/>
    </row>
    <row r="77" customHeight="1" spans="1:20">
      <c r="A77" s="6">
        <v>73</v>
      </c>
      <c r="B77" s="6" t="s">
        <v>162</v>
      </c>
      <c r="C77" s="6" t="s">
        <v>163</v>
      </c>
      <c r="D77" s="6">
        <v>2.06</v>
      </c>
      <c r="E77" s="6">
        <f t="shared" si="12"/>
        <v>35.0851581508516</v>
      </c>
      <c r="F77" s="6">
        <f t="shared" si="13"/>
        <v>111</v>
      </c>
      <c r="G77" s="7">
        <f t="shared" si="14"/>
        <v>0.880952380952381</v>
      </c>
      <c r="H77" s="6">
        <v>14</v>
      </c>
      <c r="I77" s="6">
        <f t="shared" si="15"/>
        <v>1.27659574468085</v>
      </c>
      <c r="J77" s="6">
        <f t="shared" si="16"/>
        <v>126</v>
      </c>
      <c r="K77" s="7">
        <f t="shared" si="17"/>
        <v>1</v>
      </c>
      <c r="L77" s="6">
        <v>0</v>
      </c>
      <c r="M77" s="6">
        <f t="shared" si="18"/>
        <v>0</v>
      </c>
      <c r="N77" s="6">
        <f t="shared" si="19"/>
        <v>67</v>
      </c>
      <c r="O77" s="7">
        <f t="shared" si="20"/>
        <v>0.531746031746032</v>
      </c>
      <c r="P77" s="6"/>
      <c r="Q77" s="6">
        <f t="shared" si="21"/>
        <v>36.3617538955324</v>
      </c>
      <c r="R77" s="6">
        <f t="shared" si="22"/>
        <v>115</v>
      </c>
      <c r="S77" s="7">
        <f t="shared" si="23"/>
        <v>0.912698412698413</v>
      </c>
      <c r="T77" s="6"/>
    </row>
    <row r="78" customHeight="1" spans="1:20">
      <c r="A78" s="6">
        <v>74</v>
      </c>
      <c r="B78" s="6" t="s">
        <v>164</v>
      </c>
      <c r="C78" s="6" t="s">
        <v>165</v>
      </c>
      <c r="D78" s="6">
        <v>3.08</v>
      </c>
      <c r="E78" s="6">
        <f t="shared" si="12"/>
        <v>52.4574209245742</v>
      </c>
      <c r="F78" s="6">
        <f t="shared" si="13"/>
        <v>51</v>
      </c>
      <c r="G78" s="7">
        <f t="shared" si="14"/>
        <v>0.404761904761905</v>
      </c>
      <c r="H78" s="6">
        <v>67</v>
      </c>
      <c r="I78" s="6">
        <f t="shared" si="15"/>
        <v>6.10942249240122</v>
      </c>
      <c r="J78" s="6">
        <f t="shared" si="16"/>
        <v>44</v>
      </c>
      <c r="K78" s="7">
        <f t="shared" si="17"/>
        <v>0.349206349206349</v>
      </c>
      <c r="L78" s="6">
        <v>2.5</v>
      </c>
      <c r="M78" s="6">
        <f t="shared" si="18"/>
        <v>2.5</v>
      </c>
      <c r="N78" s="6">
        <f t="shared" si="19"/>
        <v>38</v>
      </c>
      <c r="O78" s="7">
        <f t="shared" si="20"/>
        <v>0.301587301587302</v>
      </c>
      <c r="P78" s="6"/>
      <c r="Q78" s="6">
        <f t="shared" si="21"/>
        <v>61.0668434169754</v>
      </c>
      <c r="R78" s="6">
        <f t="shared" si="22"/>
        <v>52</v>
      </c>
      <c r="S78" s="7">
        <f t="shared" si="23"/>
        <v>0.412698412698413</v>
      </c>
      <c r="T78" s="6"/>
    </row>
    <row r="79" customHeight="1" spans="1:20">
      <c r="A79" s="6">
        <v>75</v>
      </c>
      <c r="B79" s="6" t="s">
        <v>166</v>
      </c>
      <c r="C79" s="6" t="s">
        <v>167</v>
      </c>
      <c r="D79" s="6">
        <v>3.64</v>
      </c>
      <c r="E79" s="6">
        <f t="shared" si="12"/>
        <v>61.9951338199513</v>
      </c>
      <c r="F79" s="6">
        <f t="shared" si="13"/>
        <v>17</v>
      </c>
      <c r="G79" s="7">
        <f t="shared" si="14"/>
        <v>0.134920634920635</v>
      </c>
      <c r="H79" s="6">
        <v>84</v>
      </c>
      <c r="I79" s="6">
        <f t="shared" si="15"/>
        <v>7.65957446808511</v>
      </c>
      <c r="J79" s="6">
        <f t="shared" si="16"/>
        <v>27</v>
      </c>
      <c r="K79" s="7">
        <f t="shared" si="17"/>
        <v>0.214285714285714</v>
      </c>
      <c r="L79" s="6">
        <v>12</v>
      </c>
      <c r="M79" s="6">
        <f t="shared" si="18"/>
        <v>12</v>
      </c>
      <c r="N79" s="6">
        <f t="shared" si="19"/>
        <v>25</v>
      </c>
      <c r="O79" s="7">
        <f t="shared" si="20"/>
        <v>0.198412698412698</v>
      </c>
      <c r="P79" s="6"/>
      <c r="Q79" s="6">
        <f t="shared" si="21"/>
        <v>81.6547082880364</v>
      </c>
      <c r="R79" s="6">
        <f t="shared" si="22"/>
        <v>21</v>
      </c>
      <c r="S79" s="7">
        <f t="shared" si="23"/>
        <v>0.166666666666667</v>
      </c>
      <c r="T79" s="6"/>
    </row>
    <row r="80" customHeight="1" spans="1:20">
      <c r="A80" s="6">
        <v>76</v>
      </c>
      <c r="B80" s="6" t="s">
        <v>168</v>
      </c>
      <c r="C80" s="6" t="s">
        <v>169</v>
      </c>
      <c r="D80" s="6">
        <v>3.39</v>
      </c>
      <c r="E80" s="6">
        <f t="shared" si="12"/>
        <v>57.7372262773723</v>
      </c>
      <c r="F80" s="6">
        <f t="shared" si="13"/>
        <v>31</v>
      </c>
      <c r="G80" s="7">
        <f t="shared" si="14"/>
        <v>0.246031746031746</v>
      </c>
      <c r="H80" s="6">
        <v>69</v>
      </c>
      <c r="I80" s="6">
        <f t="shared" si="15"/>
        <v>6.29179331306991</v>
      </c>
      <c r="J80" s="6">
        <f t="shared" si="16"/>
        <v>39</v>
      </c>
      <c r="K80" s="7">
        <f t="shared" si="17"/>
        <v>0.30952380952381</v>
      </c>
      <c r="L80" s="6">
        <v>0</v>
      </c>
      <c r="M80" s="6">
        <f t="shared" si="18"/>
        <v>0</v>
      </c>
      <c r="N80" s="6">
        <f t="shared" si="19"/>
        <v>67</v>
      </c>
      <c r="O80" s="7">
        <f t="shared" si="20"/>
        <v>0.531746031746032</v>
      </c>
      <c r="P80" s="6"/>
      <c r="Q80" s="6">
        <f t="shared" si="21"/>
        <v>64.0290195904422</v>
      </c>
      <c r="R80" s="6">
        <f t="shared" si="22"/>
        <v>44</v>
      </c>
      <c r="S80" s="7">
        <f t="shared" si="23"/>
        <v>0.349206349206349</v>
      </c>
      <c r="T80" s="6"/>
    </row>
    <row r="81" customHeight="1" spans="1:20">
      <c r="A81" s="6">
        <v>77</v>
      </c>
      <c r="B81" s="6" t="s">
        <v>170</v>
      </c>
      <c r="C81" s="6" t="s">
        <v>171</v>
      </c>
      <c r="D81" s="6">
        <v>1.89</v>
      </c>
      <c r="E81" s="6">
        <f t="shared" si="12"/>
        <v>32.1897810218978</v>
      </c>
      <c r="F81" s="6">
        <f t="shared" si="13"/>
        <v>114</v>
      </c>
      <c r="G81" s="7">
        <f t="shared" si="14"/>
        <v>0.904761904761905</v>
      </c>
      <c r="H81" s="6">
        <v>23</v>
      </c>
      <c r="I81" s="6">
        <f t="shared" si="15"/>
        <v>2.09726443768997</v>
      </c>
      <c r="J81" s="6">
        <f t="shared" si="16"/>
        <v>119</v>
      </c>
      <c r="K81" s="7">
        <f t="shared" si="17"/>
        <v>0.944444444444444</v>
      </c>
      <c r="L81" s="6">
        <v>0</v>
      </c>
      <c r="M81" s="6">
        <f t="shared" si="18"/>
        <v>0</v>
      </c>
      <c r="N81" s="6">
        <f t="shared" si="19"/>
        <v>67</v>
      </c>
      <c r="O81" s="7">
        <f t="shared" si="20"/>
        <v>0.531746031746032</v>
      </c>
      <c r="P81" s="6"/>
      <c r="Q81" s="6">
        <f t="shared" si="21"/>
        <v>34.2870454595878</v>
      </c>
      <c r="R81" s="6">
        <f t="shared" si="22"/>
        <v>116</v>
      </c>
      <c r="S81" s="7">
        <f t="shared" si="23"/>
        <v>0.920634920634921</v>
      </c>
      <c r="T81" s="6"/>
    </row>
    <row r="82" customHeight="1" spans="1:20">
      <c r="A82" s="6">
        <v>78</v>
      </c>
      <c r="B82" s="6" t="s">
        <v>172</v>
      </c>
      <c r="C82" s="6" t="s">
        <v>173</v>
      </c>
      <c r="D82" s="6">
        <v>3.51</v>
      </c>
      <c r="E82" s="6">
        <f t="shared" si="12"/>
        <v>59.7810218978102</v>
      </c>
      <c r="F82" s="6">
        <f t="shared" si="13"/>
        <v>22</v>
      </c>
      <c r="G82" s="7">
        <f t="shared" si="14"/>
        <v>0.174603174603175</v>
      </c>
      <c r="H82" s="6">
        <v>28</v>
      </c>
      <c r="I82" s="6">
        <f t="shared" si="15"/>
        <v>2.5531914893617</v>
      </c>
      <c r="J82" s="6">
        <f t="shared" si="16"/>
        <v>111</v>
      </c>
      <c r="K82" s="7">
        <f t="shared" si="17"/>
        <v>0.880952380952381</v>
      </c>
      <c r="L82" s="6">
        <v>0</v>
      </c>
      <c r="M82" s="6">
        <f t="shared" si="18"/>
        <v>0</v>
      </c>
      <c r="N82" s="6">
        <f t="shared" si="19"/>
        <v>67</v>
      </c>
      <c r="O82" s="7">
        <f t="shared" si="20"/>
        <v>0.531746031746032</v>
      </c>
      <c r="P82" s="6"/>
      <c r="Q82" s="6">
        <f t="shared" si="21"/>
        <v>62.3342133871719</v>
      </c>
      <c r="R82" s="6">
        <f t="shared" si="22"/>
        <v>48</v>
      </c>
      <c r="S82" s="7">
        <f t="shared" si="23"/>
        <v>0.380952380952381</v>
      </c>
      <c r="T82" s="6"/>
    </row>
    <row r="83" customHeight="1" spans="1:20">
      <c r="A83" s="6">
        <v>79</v>
      </c>
      <c r="B83" s="6" t="s">
        <v>174</v>
      </c>
      <c r="C83" s="6" t="s">
        <v>175</v>
      </c>
      <c r="D83" s="6">
        <v>1.2</v>
      </c>
      <c r="E83" s="6">
        <f t="shared" si="12"/>
        <v>20.4379562043796</v>
      </c>
      <c r="F83" s="6">
        <f t="shared" si="13"/>
        <v>126</v>
      </c>
      <c r="G83" s="7">
        <f t="shared" si="14"/>
        <v>1</v>
      </c>
      <c r="H83" s="6">
        <v>20</v>
      </c>
      <c r="I83" s="6">
        <f t="shared" si="15"/>
        <v>1.82370820668693</v>
      </c>
      <c r="J83" s="6">
        <f t="shared" si="16"/>
        <v>121</v>
      </c>
      <c r="K83" s="7">
        <f t="shared" si="17"/>
        <v>0.96031746031746</v>
      </c>
      <c r="L83" s="6">
        <v>0</v>
      </c>
      <c r="M83" s="6">
        <f t="shared" si="18"/>
        <v>0</v>
      </c>
      <c r="N83" s="6">
        <f t="shared" si="19"/>
        <v>67</v>
      </c>
      <c r="O83" s="7">
        <f t="shared" si="20"/>
        <v>0.531746031746032</v>
      </c>
      <c r="P83" s="6"/>
      <c r="Q83" s="6">
        <f t="shared" si="21"/>
        <v>22.2616644110665</v>
      </c>
      <c r="R83" s="6">
        <f t="shared" si="22"/>
        <v>126</v>
      </c>
      <c r="S83" s="7">
        <f t="shared" si="23"/>
        <v>1</v>
      </c>
      <c r="T83" s="6"/>
    </row>
    <row r="84" customHeight="1" spans="1:20">
      <c r="A84" s="6">
        <v>80</v>
      </c>
      <c r="B84" s="6" t="s">
        <v>176</v>
      </c>
      <c r="C84" s="6" t="s">
        <v>177</v>
      </c>
      <c r="D84" s="6">
        <v>2.86</v>
      </c>
      <c r="E84" s="6">
        <f t="shared" si="12"/>
        <v>48.7104622871046</v>
      </c>
      <c r="F84" s="6">
        <f t="shared" si="13"/>
        <v>66</v>
      </c>
      <c r="G84" s="7">
        <f t="shared" si="14"/>
        <v>0.523809523809524</v>
      </c>
      <c r="H84" s="6">
        <v>63</v>
      </c>
      <c r="I84" s="6">
        <f t="shared" si="15"/>
        <v>5.74468085106383</v>
      </c>
      <c r="J84" s="6">
        <f t="shared" si="16"/>
        <v>50</v>
      </c>
      <c r="K84" s="7">
        <f t="shared" si="17"/>
        <v>0.396825396825397</v>
      </c>
      <c r="L84" s="6">
        <v>0</v>
      </c>
      <c r="M84" s="6">
        <f t="shared" si="18"/>
        <v>0</v>
      </c>
      <c r="N84" s="6">
        <f t="shared" si="19"/>
        <v>67</v>
      </c>
      <c r="O84" s="7">
        <f t="shared" si="20"/>
        <v>0.531746031746032</v>
      </c>
      <c r="P84" s="6"/>
      <c r="Q84" s="6">
        <f t="shared" si="21"/>
        <v>54.4551431381685</v>
      </c>
      <c r="R84" s="6">
        <f t="shared" si="22"/>
        <v>72</v>
      </c>
      <c r="S84" s="7">
        <f t="shared" si="23"/>
        <v>0.571428571428571</v>
      </c>
      <c r="T84" s="6"/>
    </row>
    <row r="85" customHeight="1" spans="1:20">
      <c r="A85" s="6">
        <v>81</v>
      </c>
      <c r="B85" s="6" t="s">
        <v>178</v>
      </c>
      <c r="C85" s="6" t="s">
        <v>179</v>
      </c>
      <c r="D85" s="6">
        <v>2.72</v>
      </c>
      <c r="E85" s="6">
        <f t="shared" si="12"/>
        <v>46.3260340632603</v>
      </c>
      <c r="F85" s="6">
        <f t="shared" si="13"/>
        <v>79</v>
      </c>
      <c r="G85" s="7">
        <f t="shared" si="14"/>
        <v>0.626984126984127</v>
      </c>
      <c r="H85" s="6">
        <v>52</v>
      </c>
      <c r="I85" s="6">
        <f t="shared" si="15"/>
        <v>4.74164133738602</v>
      </c>
      <c r="J85" s="6">
        <f t="shared" si="16"/>
        <v>66</v>
      </c>
      <c r="K85" s="7">
        <f t="shared" si="17"/>
        <v>0.523809523809524</v>
      </c>
      <c r="L85" s="6">
        <v>0</v>
      </c>
      <c r="M85" s="6">
        <f t="shared" si="18"/>
        <v>0</v>
      </c>
      <c r="N85" s="6">
        <f t="shared" si="19"/>
        <v>67</v>
      </c>
      <c r="O85" s="7">
        <f t="shared" si="20"/>
        <v>0.531746031746032</v>
      </c>
      <c r="P85" s="6"/>
      <c r="Q85" s="6">
        <f t="shared" si="21"/>
        <v>51.0676754006464</v>
      </c>
      <c r="R85" s="6">
        <f t="shared" si="22"/>
        <v>83</v>
      </c>
      <c r="S85" s="7">
        <f t="shared" si="23"/>
        <v>0.658730158730159</v>
      </c>
      <c r="T85" s="6"/>
    </row>
    <row r="86" customHeight="1" spans="1:20">
      <c r="A86" s="6">
        <v>82</v>
      </c>
      <c r="B86" s="6" t="s">
        <v>180</v>
      </c>
      <c r="C86" s="6" t="s">
        <v>181</v>
      </c>
      <c r="D86" s="6">
        <v>3.35</v>
      </c>
      <c r="E86" s="6">
        <f t="shared" si="12"/>
        <v>57.0559610705596</v>
      </c>
      <c r="F86" s="6">
        <f t="shared" si="13"/>
        <v>33</v>
      </c>
      <c r="G86" s="7">
        <f t="shared" si="14"/>
        <v>0.261904761904762</v>
      </c>
      <c r="H86" s="6">
        <v>59</v>
      </c>
      <c r="I86" s="6">
        <f t="shared" si="15"/>
        <v>5.37993920972644</v>
      </c>
      <c r="J86" s="6">
        <f t="shared" si="16"/>
        <v>57</v>
      </c>
      <c r="K86" s="7">
        <f t="shared" si="17"/>
        <v>0.452380952380952</v>
      </c>
      <c r="L86" s="6">
        <v>0</v>
      </c>
      <c r="M86" s="6">
        <f t="shared" si="18"/>
        <v>0</v>
      </c>
      <c r="N86" s="6">
        <f t="shared" si="19"/>
        <v>67</v>
      </c>
      <c r="O86" s="7">
        <f t="shared" si="20"/>
        <v>0.531746031746032</v>
      </c>
      <c r="P86" s="6"/>
      <c r="Q86" s="6">
        <f t="shared" si="21"/>
        <v>62.4359002802861</v>
      </c>
      <c r="R86" s="6">
        <f t="shared" si="22"/>
        <v>47</v>
      </c>
      <c r="S86" s="7">
        <f t="shared" si="23"/>
        <v>0.373015873015873</v>
      </c>
      <c r="T86" s="6"/>
    </row>
    <row r="87" customHeight="1" spans="1:20">
      <c r="A87" s="6">
        <v>83</v>
      </c>
      <c r="B87" s="6" t="s">
        <v>182</v>
      </c>
      <c r="C87" s="6" t="s">
        <v>183</v>
      </c>
      <c r="D87" s="6">
        <v>3.03</v>
      </c>
      <c r="E87" s="6">
        <f t="shared" si="12"/>
        <v>51.6058394160584</v>
      </c>
      <c r="F87" s="6">
        <f t="shared" si="13"/>
        <v>56</v>
      </c>
      <c r="G87" s="7">
        <f t="shared" si="14"/>
        <v>0.444444444444444</v>
      </c>
      <c r="H87" s="6">
        <v>65</v>
      </c>
      <c r="I87" s="6">
        <f t="shared" si="15"/>
        <v>5.92705167173252</v>
      </c>
      <c r="J87" s="6">
        <f t="shared" si="16"/>
        <v>47</v>
      </c>
      <c r="K87" s="7">
        <f t="shared" si="17"/>
        <v>0.373015873015873</v>
      </c>
      <c r="L87" s="6">
        <v>0</v>
      </c>
      <c r="M87" s="6">
        <f t="shared" si="18"/>
        <v>0</v>
      </c>
      <c r="N87" s="6">
        <f t="shared" si="19"/>
        <v>67</v>
      </c>
      <c r="O87" s="7">
        <f t="shared" si="20"/>
        <v>0.531746031746032</v>
      </c>
      <c r="P87" s="6"/>
      <c r="Q87" s="6">
        <f t="shared" si="21"/>
        <v>57.5328910877909</v>
      </c>
      <c r="R87" s="6">
        <f t="shared" si="22"/>
        <v>61</v>
      </c>
      <c r="S87" s="7">
        <f t="shared" si="23"/>
        <v>0.484126984126984</v>
      </c>
      <c r="T87" s="6"/>
    </row>
    <row r="88" customHeight="1" spans="1:20">
      <c r="A88" s="6">
        <v>84</v>
      </c>
      <c r="B88" s="16" t="s">
        <v>184</v>
      </c>
      <c r="C88" s="6" t="s">
        <v>185</v>
      </c>
      <c r="D88" s="6">
        <v>2.83</v>
      </c>
      <c r="E88" s="6">
        <f t="shared" si="12"/>
        <v>48.1995133819951</v>
      </c>
      <c r="F88" s="6">
        <f t="shared" si="13"/>
        <v>69</v>
      </c>
      <c r="G88" s="7">
        <f t="shared" si="14"/>
        <v>0.547619047619048</v>
      </c>
      <c r="H88" s="6">
        <v>65</v>
      </c>
      <c r="I88" s="6">
        <f t="shared" si="15"/>
        <v>5.92705167173252</v>
      </c>
      <c r="J88" s="6">
        <f t="shared" si="16"/>
        <v>47</v>
      </c>
      <c r="K88" s="7">
        <f t="shared" si="17"/>
        <v>0.373015873015873</v>
      </c>
      <c r="L88" s="6">
        <v>2.5</v>
      </c>
      <c r="M88" s="6">
        <f t="shared" si="18"/>
        <v>2.5</v>
      </c>
      <c r="N88" s="6">
        <f t="shared" si="19"/>
        <v>38</v>
      </c>
      <c r="O88" s="7">
        <f t="shared" si="20"/>
        <v>0.301587301587302</v>
      </c>
      <c r="P88" s="6"/>
      <c r="Q88" s="6">
        <f t="shared" si="21"/>
        <v>56.6265650537277</v>
      </c>
      <c r="R88" s="6">
        <f t="shared" si="22"/>
        <v>66</v>
      </c>
      <c r="S88" s="7">
        <f t="shared" si="23"/>
        <v>0.523809523809524</v>
      </c>
      <c r="T88" s="6"/>
    </row>
    <row r="89" customHeight="1" spans="1:20">
      <c r="A89" s="6">
        <v>85</v>
      </c>
      <c r="B89" s="6" t="s">
        <v>186</v>
      </c>
      <c r="C89" s="6" t="s">
        <v>187</v>
      </c>
      <c r="D89" s="6">
        <v>3.67</v>
      </c>
      <c r="E89" s="6">
        <f t="shared" si="12"/>
        <v>62.5060827250608</v>
      </c>
      <c r="F89" s="6">
        <f t="shared" si="13"/>
        <v>14</v>
      </c>
      <c r="G89" s="7">
        <f t="shared" si="14"/>
        <v>0.111111111111111</v>
      </c>
      <c r="H89" s="6">
        <v>171</v>
      </c>
      <c r="I89" s="6">
        <f t="shared" si="15"/>
        <v>15.5927051671733</v>
      </c>
      <c r="J89" s="6">
        <f t="shared" si="16"/>
        <v>7</v>
      </c>
      <c r="K89" s="7">
        <f t="shared" si="17"/>
        <v>0.0555555555555556</v>
      </c>
      <c r="L89" s="6">
        <v>44.4</v>
      </c>
      <c r="M89" s="6">
        <f t="shared" si="18"/>
        <v>44.4</v>
      </c>
      <c r="N89" s="6">
        <f t="shared" si="19"/>
        <v>7</v>
      </c>
      <c r="O89" s="7">
        <f t="shared" si="20"/>
        <v>0.0555555555555556</v>
      </c>
      <c r="P89" s="6"/>
      <c r="Q89" s="6">
        <f t="shared" si="21"/>
        <v>122.498787892234</v>
      </c>
      <c r="R89" s="6">
        <f t="shared" si="22"/>
        <v>7</v>
      </c>
      <c r="S89" s="7">
        <f t="shared" si="23"/>
        <v>0.0555555555555556</v>
      </c>
      <c r="T89" s="6"/>
    </row>
    <row r="90" customHeight="1" spans="1:20">
      <c r="A90" s="6">
        <v>86</v>
      </c>
      <c r="B90" s="6" t="s">
        <v>188</v>
      </c>
      <c r="C90" s="6" t="s">
        <v>189</v>
      </c>
      <c r="D90" s="6">
        <v>2.71</v>
      </c>
      <c r="E90" s="6">
        <f t="shared" si="12"/>
        <v>46.1557177615572</v>
      </c>
      <c r="F90" s="6">
        <f t="shared" si="13"/>
        <v>81</v>
      </c>
      <c r="G90" s="7">
        <f t="shared" si="14"/>
        <v>0.642857142857143</v>
      </c>
      <c r="H90" s="6">
        <v>67</v>
      </c>
      <c r="I90" s="6">
        <f t="shared" si="15"/>
        <v>6.10942249240122</v>
      </c>
      <c r="J90" s="6">
        <f t="shared" si="16"/>
        <v>44</v>
      </c>
      <c r="K90" s="7">
        <f t="shared" si="17"/>
        <v>0.349206349206349</v>
      </c>
      <c r="L90" s="6">
        <v>2.5</v>
      </c>
      <c r="M90" s="6">
        <f t="shared" si="18"/>
        <v>2.5</v>
      </c>
      <c r="N90" s="6">
        <f t="shared" si="19"/>
        <v>38</v>
      </c>
      <c r="O90" s="7">
        <f t="shared" si="20"/>
        <v>0.301587301587302</v>
      </c>
      <c r="P90" s="6"/>
      <c r="Q90" s="6">
        <f t="shared" si="21"/>
        <v>54.7651402539584</v>
      </c>
      <c r="R90" s="6">
        <f t="shared" si="22"/>
        <v>71</v>
      </c>
      <c r="S90" s="7">
        <f t="shared" si="23"/>
        <v>0.563492063492063</v>
      </c>
      <c r="T90" s="6"/>
    </row>
    <row r="91" customHeight="1" spans="1:20">
      <c r="A91" s="6">
        <v>87</v>
      </c>
      <c r="B91" s="6" t="s">
        <v>190</v>
      </c>
      <c r="C91" s="6" t="s">
        <v>191</v>
      </c>
      <c r="D91" s="6">
        <v>3.55</v>
      </c>
      <c r="E91" s="6">
        <f t="shared" si="12"/>
        <v>60.4622871046229</v>
      </c>
      <c r="F91" s="6">
        <f t="shared" si="13"/>
        <v>21</v>
      </c>
      <c r="G91" s="7">
        <f t="shared" si="14"/>
        <v>0.166666666666667</v>
      </c>
      <c r="H91" s="6">
        <v>93</v>
      </c>
      <c r="I91" s="6">
        <f t="shared" si="15"/>
        <v>8.48024316109423</v>
      </c>
      <c r="J91" s="6">
        <f t="shared" si="16"/>
        <v>23</v>
      </c>
      <c r="K91" s="7">
        <f t="shared" si="17"/>
        <v>0.182539682539683</v>
      </c>
      <c r="L91" s="6">
        <v>2.5</v>
      </c>
      <c r="M91" s="6">
        <f t="shared" si="18"/>
        <v>2.5</v>
      </c>
      <c r="N91" s="6">
        <f t="shared" si="19"/>
        <v>38</v>
      </c>
      <c r="O91" s="7">
        <f t="shared" si="20"/>
        <v>0.301587301587302</v>
      </c>
      <c r="P91" s="6"/>
      <c r="Q91" s="6">
        <f t="shared" si="21"/>
        <v>71.4425302657171</v>
      </c>
      <c r="R91" s="6">
        <f t="shared" si="22"/>
        <v>33</v>
      </c>
      <c r="S91" s="7">
        <f t="shared" si="23"/>
        <v>0.261904761904762</v>
      </c>
      <c r="T91" s="6"/>
    </row>
    <row r="92" customHeight="1" spans="1:20">
      <c r="A92" s="6">
        <v>88</v>
      </c>
      <c r="B92" s="6" t="s">
        <v>192</v>
      </c>
      <c r="C92" s="6" t="s">
        <v>193</v>
      </c>
      <c r="D92" s="6">
        <v>3.19</v>
      </c>
      <c r="E92" s="6">
        <f t="shared" si="12"/>
        <v>54.330900243309</v>
      </c>
      <c r="F92" s="6">
        <f t="shared" si="13"/>
        <v>43</v>
      </c>
      <c r="G92" s="7">
        <f t="shared" si="14"/>
        <v>0.341269841269841</v>
      </c>
      <c r="H92" s="6">
        <v>45</v>
      </c>
      <c r="I92" s="6">
        <f t="shared" si="15"/>
        <v>4.10334346504559</v>
      </c>
      <c r="J92" s="6">
        <f t="shared" si="16"/>
        <v>81</v>
      </c>
      <c r="K92" s="7">
        <f t="shared" si="17"/>
        <v>0.642857142857143</v>
      </c>
      <c r="L92" s="6">
        <v>2.5</v>
      </c>
      <c r="M92" s="6">
        <f t="shared" si="18"/>
        <v>2.5</v>
      </c>
      <c r="N92" s="6">
        <f t="shared" si="19"/>
        <v>38</v>
      </c>
      <c r="O92" s="7">
        <f t="shared" si="20"/>
        <v>0.301587301587302</v>
      </c>
      <c r="P92" s="6"/>
      <c r="Q92" s="6">
        <f t="shared" si="21"/>
        <v>60.9342437083546</v>
      </c>
      <c r="R92" s="6">
        <f t="shared" si="22"/>
        <v>53</v>
      </c>
      <c r="S92" s="7">
        <f t="shared" si="23"/>
        <v>0.420634920634921</v>
      </c>
      <c r="T92" s="6"/>
    </row>
    <row r="93" customHeight="1" spans="1:20">
      <c r="A93" s="6">
        <v>89</v>
      </c>
      <c r="B93" s="6" t="s">
        <v>194</v>
      </c>
      <c r="C93" s="6" t="s">
        <v>195</v>
      </c>
      <c r="D93" s="6">
        <v>3.07</v>
      </c>
      <c r="E93" s="6">
        <f t="shared" si="12"/>
        <v>52.287104622871</v>
      </c>
      <c r="F93" s="6">
        <f t="shared" si="13"/>
        <v>52</v>
      </c>
      <c r="G93" s="7">
        <f t="shared" si="14"/>
        <v>0.412698412698413</v>
      </c>
      <c r="H93" s="6">
        <v>67</v>
      </c>
      <c r="I93" s="6">
        <f t="shared" si="15"/>
        <v>6.10942249240122</v>
      </c>
      <c r="J93" s="6">
        <f t="shared" si="16"/>
        <v>44</v>
      </c>
      <c r="K93" s="7">
        <f t="shared" si="17"/>
        <v>0.349206349206349</v>
      </c>
      <c r="L93" s="6">
        <v>2.5</v>
      </c>
      <c r="M93" s="6">
        <f t="shared" si="18"/>
        <v>2.5</v>
      </c>
      <c r="N93" s="6">
        <f t="shared" si="19"/>
        <v>38</v>
      </c>
      <c r="O93" s="7">
        <f t="shared" si="20"/>
        <v>0.301587301587302</v>
      </c>
      <c r="P93" s="6"/>
      <c r="Q93" s="6">
        <f t="shared" si="21"/>
        <v>60.8965271152722</v>
      </c>
      <c r="R93" s="6">
        <f t="shared" si="22"/>
        <v>54</v>
      </c>
      <c r="S93" s="7">
        <f t="shared" si="23"/>
        <v>0.428571428571429</v>
      </c>
      <c r="T93" s="6"/>
    </row>
    <row r="94" customHeight="1" spans="1:20">
      <c r="A94" s="6">
        <v>90</v>
      </c>
      <c r="B94" s="6" t="s">
        <v>196</v>
      </c>
      <c r="C94" s="6" t="s">
        <v>197</v>
      </c>
      <c r="D94" s="6">
        <v>2.81</v>
      </c>
      <c r="E94" s="6">
        <f t="shared" si="12"/>
        <v>47.8588807785888</v>
      </c>
      <c r="F94" s="6">
        <f t="shared" si="13"/>
        <v>73</v>
      </c>
      <c r="G94" s="7">
        <f t="shared" si="14"/>
        <v>0.579365079365079</v>
      </c>
      <c r="H94" s="6">
        <v>69</v>
      </c>
      <c r="I94" s="6">
        <f t="shared" si="15"/>
        <v>6.29179331306991</v>
      </c>
      <c r="J94" s="6">
        <f t="shared" si="16"/>
        <v>39</v>
      </c>
      <c r="K94" s="7">
        <f t="shared" si="17"/>
        <v>0.30952380952381</v>
      </c>
      <c r="L94" s="6">
        <v>2.5</v>
      </c>
      <c r="M94" s="6">
        <f t="shared" si="18"/>
        <v>2.5</v>
      </c>
      <c r="N94" s="6">
        <f t="shared" si="19"/>
        <v>38</v>
      </c>
      <c r="O94" s="7">
        <f t="shared" si="20"/>
        <v>0.301587301587302</v>
      </c>
      <c r="P94" s="6"/>
      <c r="Q94" s="6">
        <f t="shared" si="21"/>
        <v>56.6506740916587</v>
      </c>
      <c r="R94" s="6">
        <f t="shared" si="22"/>
        <v>65</v>
      </c>
      <c r="S94" s="7">
        <f t="shared" si="23"/>
        <v>0.515873015873016</v>
      </c>
      <c r="T94" s="6"/>
    </row>
    <row r="95" customHeight="1" spans="1:20">
      <c r="A95" s="6">
        <v>91</v>
      </c>
      <c r="B95" s="6" t="s">
        <v>198</v>
      </c>
      <c r="C95" s="6" t="s">
        <v>199</v>
      </c>
      <c r="D95" s="6">
        <v>3.68</v>
      </c>
      <c r="E95" s="6">
        <f t="shared" si="12"/>
        <v>62.676399026764</v>
      </c>
      <c r="F95" s="6">
        <f t="shared" si="13"/>
        <v>13</v>
      </c>
      <c r="G95" s="7">
        <f t="shared" si="14"/>
        <v>0.103174603174603</v>
      </c>
      <c r="H95" s="6">
        <v>145</v>
      </c>
      <c r="I95" s="6">
        <f t="shared" si="15"/>
        <v>13.2218844984802</v>
      </c>
      <c r="J95" s="6">
        <f t="shared" si="16"/>
        <v>11</v>
      </c>
      <c r="K95" s="7">
        <f t="shared" si="17"/>
        <v>0.0873015873015873</v>
      </c>
      <c r="L95" s="6">
        <v>4</v>
      </c>
      <c r="M95" s="6">
        <f t="shared" si="18"/>
        <v>4</v>
      </c>
      <c r="N95" s="6">
        <f t="shared" si="19"/>
        <v>36</v>
      </c>
      <c r="O95" s="7">
        <f t="shared" si="20"/>
        <v>0.285714285714286</v>
      </c>
      <c r="P95" s="6"/>
      <c r="Q95" s="6">
        <f t="shared" si="21"/>
        <v>79.8982835252442</v>
      </c>
      <c r="R95" s="6">
        <f t="shared" si="22"/>
        <v>23</v>
      </c>
      <c r="S95" s="7">
        <f t="shared" si="23"/>
        <v>0.182539682539683</v>
      </c>
      <c r="T95" s="6"/>
    </row>
    <row r="96" customHeight="1" spans="1:20">
      <c r="A96" s="6">
        <v>92</v>
      </c>
      <c r="B96" s="6" t="s">
        <v>200</v>
      </c>
      <c r="C96" s="6" t="s">
        <v>201</v>
      </c>
      <c r="D96" s="6">
        <v>1.83</v>
      </c>
      <c r="E96" s="6">
        <f t="shared" si="12"/>
        <v>31.1678832116788</v>
      </c>
      <c r="F96" s="6">
        <f t="shared" si="13"/>
        <v>116</v>
      </c>
      <c r="G96" s="7">
        <f t="shared" si="14"/>
        <v>0.920634920634921</v>
      </c>
      <c r="H96" s="6">
        <v>36</v>
      </c>
      <c r="I96" s="6">
        <f t="shared" si="15"/>
        <v>3.28267477203647</v>
      </c>
      <c r="J96" s="6">
        <f t="shared" si="16"/>
        <v>99</v>
      </c>
      <c r="K96" s="7">
        <f t="shared" si="17"/>
        <v>0.785714285714286</v>
      </c>
      <c r="L96" s="6">
        <v>3.3</v>
      </c>
      <c r="M96" s="6">
        <f t="shared" si="18"/>
        <v>3.3</v>
      </c>
      <c r="N96" s="6">
        <f t="shared" si="19"/>
        <v>37</v>
      </c>
      <c r="O96" s="7">
        <f t="shared" si="20"/>
        <v>0.293650793650794</v>
      </c>
      <c r="P96" s="6"/>
      <c r="Q96" s="6">
        <f t="shared" si="21"/>
        <v>37.7505579837153</v>
      </c>
      <c r="R96" s="6">
        <f t="shared" si="22"/>
        <v>112</v>
      </c>
      <c r="S96" s="7">
        <f t="shared" si="23"/>
        <v>0.888888888888889</v>
      </c>
      <c r="T96" s="6"/>
    </row>
    <row r="97" customHeight="1" spans="1:20">
      <c r="A97" s="6">
        <v>93</v>
      </c>
      <c r="B97" s="6" t="s">
        <v>202</v>
      </c>
      <c r="C97" s="6" t="s">
        <v>203</v>
      </c>
      <c r="D97" s="6">
        <v>2.34</v>
      </c>
      <c r="E97" s="6">
        <f t="shared" si="12"/>
        <v>39.8540145985401</v>
      </c>
      <c r="F97" s="6">
        <f t="shared" si="13"/>
        <v>103</v>
      </c>
      <c r="G97" s="7">
        <f t="shared" si="14"/>
        <v>0.817460317460317</v>
      </c>
      <c r="H97" s="6">
        <v>34</v>
      </c>
      <c r="I97" s="6">
        <f t="shared" si="15"/>
        <v>3.10030395136778</v>
      </c>
      <c r="J97" s="6">
        <f t="shared" si="16"/>
        <v>103</v>
      </c>
      <c r="K97" s="7">
        <f t="shared" si="17"/>
        <v>0.817460317460317</v>
      </c>
      <c r="L97" s="6">
        <v>23.5</v>
      </c>
      <c r="M97" s="6">
        <f t="shared" si="18"/>
        <v>23.5</v>
      </c>
      <c r="N97" s="6">
        <f t="shared" si="19"/>
        <v>17</v>
      </c>
      <c r="O97" s="7">
        <f t="shared" si="20"/>
        <v>0.134920634920635</v>
      </c>
      <c r="P97" s="6"/>
      <c r="Q97" s="6">
        <f t="shared" si="21"/>
        <v>66.4543185499079</v>
      </c>
      <c r="R97" s="6">
        <f t="shared" si="22"/>
        <v>38</v>
      </c>
      <c r="S97" s="7">
        <f t="shared" si="23"/>
        <v>0.301587301587302</v>
      </c>
      <c r="T97" s="6"/>
    </row>
    <row r="98" customHeight="1" spans="1:20">
      <c r="A98" s="6">
        <v>94</v>
      </c>
      <c r="B98" s="6" t="s">
        <v>204</v>
      </c>
      <c r="C98" s="6" t="s">
        <v>205</v>
      </c>
      <c r="D98" s="6">
        <v>2.98</v>
      </c>
      <c r="E98" s="6">
        <f t="shared" si="12"/>
        <v>50.7542579075426</v>
      </c>
      <c r="F98" s="6">
        <f t="shared" si="13"/>
        <v>62</v>
      </c>
      <c r="G98" s="7">
        <f t="shared" si="14"/>
        <v>0.492063492063492</v>
      </c>
      <c r="H98" s="6">
        <v>45</v>
      </c>
      <c r="I98" s="6">
        <f t="shared" si="15"/>
        <v>4.10334346504559</v>
      </c>
      <c r="J98" s="6">
        <f t="shared" si="16"/>
        <v>81</v>
      </c>
      <c r="K98" s="7">
        <f t="shared" si="17"/>
        <v>0.642857142857143</v>
      </c>
      <c r="L98" s="6">
        <v>2.5</v>
      </c>
      <c r="M98" s="6">
        <f t="shared" si="18"/>
        <v>2.5</v>
      </c>
      <c r="N98" s="6">
        <f t="shared" si="19"/>
        <v>38</v>
      </c>
      <c r="O98" s="7">
        <f t="shared" si="20"/>
        <v>0.301587301587302</v>
      </c>
      <c r="P98" s="6"/>
      <c r="Q98" s="6">
        <f t="shared" si="21"/>
        <v>57.3576013725882</v>
      </c>
      <c r="R98" s="6">
        <f t="shared" si="22"/>
        <v>63</v>
      </c>
      <c r="S98" s="7">
        <f t="shared" si="23"/>
        <v>0.5</v>
      </c>
      <c r="T98" s="6"/>
    </row>
    <row r="99" customHeight="1" spans="1:20">
      <c r="A99" s="6">
        <v>95</v>
      </c>
      <c r="B99" s="6" t="s">
        <v>206</v>
      </c>
      <c r="C99" s="6" t="s">
        <v>207</v>
      </c>
      <c r="D99" s="6">
        <v>2.41</v>
      </c>
      <c r="E99" s="6">
        <f t="shared" si="12"/>
        <v>41.0462287104623</v>
      </c>
      <c r="F99" s="6">
        <f t="shared" si="13"/>
        <v>97</v>
      </c>
      <c r="G99" s="7">
        <f t="shared" si="14"/>
        <v>0.76984126984127</v>
      </c>
      <c r="H99" s="6">
        <v>65</v>
      </c>
      <c r="I99" s="6">
        <f t="shared" si="15"/>
        <v>5.92705167173252</v>
      </c>
      <c r="J99" s="6">
        <f t="shared" si="16"/>
        <v>47</v>
      </c>
      <c r="K99" s="7">
        <f t="shared" si="17"/>
        <v>0.373015873015873</v>
      </c>
      <c r="L99" s="6">
        <v>0</v>
      </c>
      <c r="M99" s="6">
        <f t="shared" si="18"/>
        <v>0</v>
      </c>
      <c r="N99" s="6">
        <f t="shared" si="19"/>
        <v>67</v>
      </c>
      <c r="O99" s="7">
        <f t="shared" si="20"/>
        <v>0.531746031746032</v>
      </c>
      <c r="P99" s="6"/>
      <c r="Q99" s="6">
        <f t="shared" si="21"/>
        <v>46.9732803821948</v>
      </c>
      <c r="R99" s="6">
        <f t="shared" si="22"/>
        <v>97</v>
      </c>
      <c r="S99" s="7">
        <f t="shared" si="23"/>
        <v>0.76984126984127</v>
      </c>
      <c r="T99" s="6"/>
    </row>
    <row r="100" customHeight="1" spans="1:20">
      <c r="A100" s="6">
        <v>96</v>
      </c>
      <c r="B100" s="6" t="s">
        <v>208</v>
      </c>
      <c r="C100" s="6" t="s">
        <v>209</v>
      </c>
      <c r="D100" s="6">
        <v>3.22</v>
      </c>
      <c r="E100" s="6">
        <f t="shared" si="12"/>
        <v>54.8418491484185</v>
      </c>
      <c r="F100" s="6">
        <f t="shared" si="13"/>
        <v>42</v>
      </c>
      <c r="G100" s="7">
        <f t="shared" si="14"/>
        <v>0.333333333333333</v>
      </c>
      <c r="H100" s="6">
        <v>41</v>
      </c>
      <c r="I100" s="6">
        <f t="shared" si="15"/>
        <v>3.73860182370821</v>
      </c>
      <c r="J100" s="6">
        <f t="shared" si="16"/>
        <v>89</v>
      </c>
      <c r="K100" s="7">
        <f t="shared" si="17"/>
        <v>0.706349206349206</v>
      </c>
      <c r="L100" s="6">
        <v>2.5</v>
      </c>
      <c r="M100" s="6">
        <f t="shared" si="18"/>
        <v>2.5</v>
      </c>
      <c r="N100" s="6">
        <f t="shared" si="19"/>
        <v>38</v>
      </c>
      <c r="O100" s="7">
        <f t="shared" si="20"/>
        <v>0.301587301587302</v>
      </c>
      <c r="P100" s="6"/>
      <c r="Q100" s="6">
        <f t="shared" si="21"/>
        <v>61.0804509721267</v>
      </c>
      <c r="R100" s="6">
        <f t="shared" si="22"/>
        <v>51</v>
      </c>
      <c r="S100" s="7">
        <f t="shared" si="23"/>
        <v>0.404761904761905</v>
      </c>
      <c r="T100" s="6"/>
    </row>
    <row r="101" customHeight="1" spans="1:20">
      <c r="A101" s="6">
        <v>97</v>
      </c>
      <c r="B101" s="6" t="s">
        <v>210</v>
      </c>
      <c r="C101" s="6" t="s">
        <v>211</v>
      </c>
      <c r="D101" s="6">
        <v>3.11</v>
      </c>
      <c r="E101" s="6">
        <f t="shared" si="12"/>
        <v>52.9683698296837</v>
      </c>
      <c r="F101" s="6">
        <f t="shared" si="13"/>
        <v>46</v>
      </c>
      <c r="G101" s="7">
        <f t="shared" si="14"/>
        <v>0.365079365079365</v>
      </c>
      <c r="H101" s="6">
        <v>63</v>
      </c>
      <c r="I101" s="6">
        <f t="shared" si="15"/>
        <v>5.74468085106383</v>
      </c>
      <c r="J101" s="6">
        <f t="shared" si="16"/>
        <v>50</v>
      </c>
      <c r="K101" s="7">
        <f t="shared" si="17"/>
        <v>0.396825396825397</v>
      </c>
      <c r="L101" s="6">
        <v>2.5</v>
      </c>
      <c r="M101" s="6">
        <f t="shared" si="18"/>
        <v>2.5</v>
      </c>
      <c r="N101" s="6">
        <f t="shared" si="19"/>
        <v>38</v>
      </c>
      <c r="O101" s="7">
        <f t="shared" si="20"/>
        <v>0.301587301587302</v>
      </c>
      <c r="P101" s="6"/>
      <c r="Q101" s="6">
        <f t="shared" si="21"/>
        <v>61.2130506807475</v>
      </c>
      <c r="R101" s="6">
        <f t="shared" si="22"/>
        <v>50</v>
      </c>
      <c r="S101" s="7">
        <f t="shared" si="23"/>
        <v>0.396825396825397</v>
      </c>
      <c r="T101" s="6"/>
    </row>
    <row r="102" customHeight="1" spans="1:20">
      <c r="A102" s="6">
        <v>98</v>
      </c>
      <c r="B102" s="6" t="s">
        <v>212</v>
      </c>
      <c r="C102" s="6" t="s">
        <v>213</v>
      </c>
      <c r="D102" s="6">
        <v>2.78</v>
      </c>
      <c r="E102" s="6">
        <f t="shared" si="12"/>
        <v>47.3479318734793</v>
      </c>
      <c r="F102" s="6">
        <f t="shared" si="13"/>
        <v>75</v>
      </c>
      <c r="G102" s="7">
        <f t="shared" si="14"/>
        <v>0.595238095238095</v>
      </c>
      <c r="H102" s="6">
        <v>47</v>
      </c>
      <c r="I102" s="6">
        <f t="shared" si="15"/>
        <v>4.28571428571429</v>
      </c>
      <c r="J102" s="6">
        <f t="shared" si="16"/>
        <v>75</v>
      </c>
      <c r="K102" s="7">
        <f t="shared" si="17"/>
        <v>0.595238095238095</v>
      </c>
      <c r="L102" s="6">
        <v>0</v>
      </c>
      <c r="M102" s="6">
        <f t="shared" si="18"/>
        <v>0</v>
      </c>
      <c r="N102" s="6">
        <f t="shared" si="19"/>
        <v>67</v>
      </c>
      <c r="O102" s="7">
        <f t="shared" si="20"/>
        <v>0.531746031746032</v>
      </c>
      <c r="P102" s="6"/>
      <c r="Q102" s="6">
        <f t="shared" si="21"/>
        <v>51.6336461591936</v>
      </c>
      <c r="R102" s="6">
        <f t="shared" si="22"/>
        <v>81</v>
      </c>
      <c r="S102" s="7">
        <f t="shared" si="23"/>
        <v>0.642857142857143</v>
      </c>
      <c r="T102" s="6"/>
    </row>
    <row r="103" customHeight="1" spans="1:20">
      <c r="A103" s="6">
        <v>99</v>
      </c>
      <c r="B103" s="6" t="s">
        <v>214</v>
      </c>
      <c r="C103" s="6" t="s">
        <v>215</v>
      </c>
      <c r="D103" s="6">
        <v>3.88</v>
      </c>
      <c r="E103" s="6">
        <f t="shared" si="12"/>
        <v>66.0827250608272</v>
      </c>
      <c r="F103" s="6">
        <f t="shared" si="13"/>
        <v>5</v>
      </c>
      <c r="G103" s="7">
        <f t="shared" si="14"/>
        <v>0.0396825396825397</v>
      </c>
      <c r="H103" s="6">
        <v>130</v>
      </c>
      <c r="I103" s="6">
        <f t="shared" si="15"/>
        <v>11.854103343465</v>
      </c>
      <c r="J103" s="6">
        <f t="shared" si="16"/>
        <v>15</v>
      </c>
      <c r="K103" s="7">
        <f t="shared" si="17"/>
        <v>0.119047619047619</v>
      </c>
      <c r="L103" s="6">
        <v>38.5</v>
      </c>
      <c r="M103" s="6">
        <f t="shared" si="18"/>
        <v>38.5</v>
      </c>
      <c r="N103" s="6">
        <f t="shared" si="19"/>
        <v>8</v>
      </c>
      <c r="O103" s="7">
        <f t="shared" si="20"/>
        <v>0.0634920634920635</v>
      </c>
      <c r="P103" s="6"/>
      <c r="Q103" s="6">
        <f t="shared" si="21"/>
        <v>116.436828404292</v>
      </c>
      <c r="R103" s="6">
        <f t="shared" si="22"/>
        <v>8</v>
      </c>
      <c r="S103" s="7">
        <f t="shared" si="23"/>
        <v>0.0634920634920635</v>
      </c>
      <c r="T103" s="6"/>
    </row>
    <row r="104" customHeight="1" spans="1:20">
      <c r="A104" s="6">
        <v>100</v>
      </c>
      <c r="B104" s="6" t="s">
        <v>216</v>
      </c>
      <c r="C104" s="6" t="s">
        <v>217</v>
      </c>
      <c r="D104" s="6">
        <v>3.67</v>
      </c>
      <c r="E104" s="6">
        <f t="shared" si="12"/>
        <v>62.5060827250608</v>
      </c>
      <c r="F104" s="6">
        <f t="shared" si="13"/>
        <v>14</v>
      </c>
      <c r="G104" s="7">
        <f t="shared" si="14"/>
        <v>0.111111111111111</v>
      </c>
      <c r="H104" s="6">
        <v>138</v>
      </c>
      <c r="I104" s="6">
        <f t="shared" si="15"/>
        <v>12.5835866261398</v>
      </c>
      <c r="J104" s="6">
        <f t="shared" si="16"/>
        <v>13</v>
      </c>
      <c r="K104" s="7">
        <f t="shared" si="17"/>
        <v>0.103174603174603</v>
      </c>
      <c r="L104" s="6">
        <v>2.5</v>
      </c>
      <c r="M104" s="6">
        <f t="shared" si="18"/>
        <v>2.5</v>
      </c>
      <c r="N104" s="6">
        <f t="shared" si="19"/>
        <v>38</v>
      </c>
      <c r="O104" s="7">
        <f t="shared" si="20"/>
        <v>0.301587301587302</v>
      </c>
      <c r="P104" s="6"/>
      <c r="Q104" s="6">
        <f t="shared" si="21"/>
        <v>77.5896693512006</v>
      </c>
      <c r="R104" s="6">
        <f t="shared" si="22"/>
        <v>25</v>
      </c>
      <c r="S104" s="7">
        <f t="shared" si="23"/>
        <v>0.198412698412698</v>
      </c>
      <c r="T104" s="6"/>
    </row>
    <row r="105" customHeight="1" spans="1:20">
      <c r="A105" s="6">
        <v>101</v>
      </c>
      <c r="B105" s="6" t="s">
        <v>218</v>
      </c>
      <c r="C105" s="6" t="s">
        <v>219</v>
      </c>
      <c r="D105" s="6">
        <v>2.83</v>
      </c>
      <c r="E105" s="6">
        <f t="shared" si="12"/>
        <v>48.1995133819951</v>
      </c>
      <c r="F105" s="6">
        <f t="shared" si="13"/>
        <v>69</v>
      </c>
      <c r="G105" s="7">
        <f t="shared" si="14"/>
        <v>0.547619047619048</v>
      </c>
      <c r="H105" s="6">
        <v>46</v>
      </c>
      <c r="I105" s="6">
        <f t="shared" si="15"/>
        <v>4.19452887537994</v>
      </c>
      <c r="J105" s="6">
        <f t="shared" si="16"/>
        <v>79</v>
      </c>
      <c r="K105" s="7">
        <f t="shared" si="17"/>
        <v>0.626984126984127</v>
      </c>
      <c r="L105" s="6">
        <v>2.5</v>
      </c>
      <c r="M105" s="6">
        <f t="shared" si="18"/>
        <v>2.5</v>
      </c>
      <c r="N105" s="6">
        <f t="shared" si="19"/>
        <v>38</v>
      </c>
      <c r="O105" s="7">
        <f t="shared" si="20"/>
        <v>0.301587301587302</v>
      </c>
      <c r="P105" s="6"/>
      <c r="Q105" s="6">
        <f t="shared" si="21"/>
        <v>54.8940422573751</v>
      </c>
      <c r="R105" s="6">
        <f t="shared" si="22"/>
        <v>70</v>
      </c>
      <c r="S105" s="7">
        <f t="shared" si="23"/>
        <v>0.555555555555556</v>
      </c>
      <c r="T105" s="6"/>
    </row>
    <row r="106" customHeight="1" spans="1:20">
      <c r="A106" s="6">
        <v>102</v>
      </c>
      <c r="B106" s="6" t="s">
        <v>220</v>
      </c>
      <c r="C106" s="6" t="s">
        <v>221</v>
      </c>
      <c r="D106" s="6">
        <v>2.48</v>
      </c>
      <c r="E106" s="6">
        <f t="shared" si="12"/>
        <v>42.2384428223844</v>
      </c>
      <c r="F106" s="6">
        <f t="shared" si="13"/>
        <v>92</v>
      </c>
      <c r="G106" s="7">
        <f t="shared" si="14"/>
        <v>0.73015873015873</v>
      </c>
      <c r="H106" s="6">
        <v>50</v>
      </c>
      <c r="I106" s="6">
        <f t="shared" si="15"/>
        <v>4.55927051671732</v>
      </c>
      <c r="J106" s="6">
        <f t="shared" si="16"/>
        <v>72</v>
      </c>
      <c r="K106" s="7">
        <f t="shared" si="17"/>
        <v>0.571428571428571</v>
      </c>
      <c r="L106" s="6">
        <v>2.5</v>
      </c>
      <c r="M106" s="6">
        <f t="shared" si="18"/>
        <v>2.5</v>
      </c>
      <c r="N106" s="6">
        <f t="shared" si="19"/>
        <v>38</v>
      </c>
      <c r="O106" s="7">
        <f t="shared" si="20"/>
        <v>0.301587301587302</v>
      </c>
      <c r="P106" s="6"/>
      <c r="Q106" s="6">
        <f t="shared" si="21"/>
        <v>49.2977133391017</v>
      </c>
      <c r="R106" s="6">
        <f t="shared" si="22"/>
        <v>92</v>
      </c>
      <c r="S106" s="7">
        <f t="shared" si="23"/>
        <v>0.73015873015873</v>
      </c>
      <c r="T106" s="6"/>
    </row>
    <row r="107" customHeight="1" spans="1:20">
      <c r="A107" s="6">
        <v>103</v>
      </c>
      <c r="B107" s="6" t="s">
        <v>222</v>
      </c>
      <c r="C107" s="6" t="s">
        <v>223</v>
      </c>
      <c r="D107" s="6">
        <v>2.45</v>
      </c>
      <c r="E107" s="6">
        <f t="shared" si="12"/>
        <v>41.7274939172749</v>
      </c>
      <c r="F107" s="6">
        <f t="shared" si="13"/>
        <v>94</v>
      </c>
      <c r="G107" s="7">
        <f t="shared" si="14"/>
        <v>0.746031746031746</v>
      </c>
      <c r="H107" s="6">
        <v>60</v>
      </c>
      <c r="I107" s="6">
        <f t="shared" si="15"/>
        <v>5.47112462006079</v>
      </c>
      <c r="J107" s="6">
        <f t="shared" si="16"/>
        <v>55</v>
      </c>
      <c r="K107" s="7">
        <f t="shared" si="17"/>
        <v>0.436507936507937</v>
      </c>
      <c r="L107" s="6">
        <v>2.5</v>
      </c>
      <c r="M107" s="6">
        <f t="shared" si="18"/>
        <v>2.5</v>
      </c>
      <c r="N107" s="6">
        <f t="shared" si="19"/>
        <v>38</v>
      </c>
      <c r="O107" s="7">
        <f t="shared" si="20"/>
        <v>0.301587301587302</v>
      </c>
      <c r="P107" s="6"/>
      <c r="Q107" s="6">
        <f t="shared" si="21"/>
        <v>49.6986185373357</v>
      </c>
      <c r="R107" s="6">
        <f t="shared" si="22"/>
        <v>90</v>
      </c>
      <c r="S107" s="7">
        <f t="shared" si="23"/>
        <v>0.714285714285714</v>
      </c>
      <c r="T107" s="6"/>
    </row>
    <row r="108" customHeight="1" spans="1:20">
      <c r="A108" s="6">
        <v>104</v>
      </c>
      <c r="B108" s="6" t="s">
        <v>224</v>
      </c>
      <c r="C108" s="6" t="s">
        <v>225</v>
      </c>
      <c r="D108" s="6">
        <v>4.11</v>
      </c>
      <c r="E108" s="6">
        <f t="shared" si="12"/>
        <v>70</v>
      </c>
      <c r="F108" s="6">
        <f t="shared" si="13"/>
        <v>1</v>
      </c>
      <c r="G108" s="7">
        <f t="shared" si="14"/>
        <v>0.00793650793650794</v>
      </c>
      <c r="H108" s="6">
        <v>266</v>
      </c>
      <c r="I108" s="6">
        <f t="shared" si="15"/>
        <v>24.2553191489362</v>
      </c>
      <c r="J108" s="6">
        <f t="shared" si="16"/>
        <v>2</v>
      </c>
      <c r="K108" s="7">
        <f t="shared" si="17"/>
        <v>0.0158730158730159</v>
      </c>
      <c r="L108" s="6">
        <v>134.7</v>
      </c>
      <c r="M108" s="6">
        <f t="shared" si="18"/>
        <v>50</v>
      </c>
      <c r="N108" s="6">
        <f t="shared" si="19"/>
        <v>1</v>
      </c>
      <c r="O108" s="7">
        <f t="shared" si="20"/>
        <v>0.00793650793650794</v>
      </c>
      <c r="P108" s="6"/>
      <c r="Q108" s="6">
        <f t="shared" si="21"/>
        <v>144.255319148936</v>
      </c>
      <c r="R108" s="6">
        <f t="shared" si="22"/>
        <v>2</v>
      </c>
      <c r="S108" s="7">
        <f t="shared" si="23"/>
        <v>0.0158730158730159</v>
      </c>
      <c r="T108" s="6"/>
    </row>
    <row r="109" customHeight="1" spans="1:20">
      <c r="A109" s="6">
        <v>105</v>
      </c>
      <c r="B109" s="6" t="s">
        <v>226</v>
      </c>
      <c r="C109" s="6" t="s">
        <v>227</v>
      </c>
      <c r="D109" s="6">
        <v>3.4</v>
      </c>
      <c r="E109" s="6">
        <f t="shared" si="12"/>
        <v>57.9075425790754</v>
      </c>
      <c r="F109" s="6">
        <f t="shared" si="13"/>
        <v>30</v>
      </c>
      <c r="G109" s="7">
        <f t="shared" si="14"/>
        <v>0.238095238095238</v>
      </c>
      <c r="H109" s="6">
        <v>154</v>
      </c>
      <c r="I109" s="6">
        <f t="shared" si="15"/>
        <v>14.0425531914894</v>
      </c>
      <c r="J109" s="6">
        <f t="shared" si="16"/>
        <v>8</v>
      </c>
      <c r="K109" s="7">
        <f t="shared" si="17"/>
        <v>0.0634920634920635</v>
      </c>
      <c r="L109" s="6">
        <v>27</v>
      </c>
      <c r="M109" s="6">
        <f t="shared" si="18"/>
        <v>27</v>
      </c>
      <c r="N109" s="6">
        <f t="shared" si="19"/>
        <v>15</v>
      </c>
      <c r="O109" s="7">
        <f t="shared" si="20"/>
        <v>0.119047619047619</v>
      </c>
      <c r="P109" s="6"/>
      <c r="Q109" s="6">
        <f t="shared" si="21"/>
        <v>98.9500957705648</v>
      </c>
      <c r="R109" s="6">
        <f t="shared" si="22"/>
        <v>13</v>
      </c>
      <c r="S109" s="7">
        <f t="shared" si="23"/>
        <v>0.103174603174603</v>
      </c>
      <c r="T109" s="6"/>
    </row>
    <row r="110" customHeight="1" spans="1:20">
      <c r="A110" s="6">
        <v>106</v>
      </c>
      <c r="B110" s="6" t="s">
        <v>228</v>
      </c>
      <c r="C110" s="6" t="s">
        <v>229</v>
      </c>
      <c r="D110" s="6">
        <v>2.38</v>
      </c>
      <c r="E110" s="6">
        <f t="shared" si="12"/>
        <v>40.5352798053528</v>
      </c>
      <c r="F110" s="6">
        <f t="shared" si="13"/>
        <v>100</v>
      </c>
      <c r="G110" s="7">
        <f t="shared" si="14"/>
        <v>0.793650793650794</v>
      </c>
      <c r="H110" s="6">
        <v>49</v>
      </c>
      <c r="I110" s="6">
        <f t="shared" si="15"/>
        <v>4.46808510638298</v>
      </c>
      <c r="J110" s="6">
        <f t="shared" si="16"/>
        <v>74</v>
      </c>
      <c r="K110" s="7">
        <f t="shared" si="17"/>
        <v>0.587301587301587</v>
      </c>
      <c r="L110" s="6">
        <v>2.5</v>
      </c>
      <c r="M110" s="6">
        <f t="shared" si="18"/>
        <v>2.5</v>
      </c>
      <c r="N110" s="6">
        <f t="shared" si="19"/>
        <v>38</v>
      </c>
      <c r="O110" s="7">
        <f t="shared" si="20"/>
        <v>0.301587301587302</v>
      </c>
      <c r="P110" s="6"/>
      <c r="Q110" s="6">
        <f t="shared" si="21"/>
        <v>47.5033649117358</v>
      </c>
      <c r="R110" s="6">
        <f t="shared" si="22"/>
        <v>96</v>
      </c>
      <c r="S110" s="7">
        <f t="shared" si="23"/>
        <v>0.761904761904762</v>
      </c>
      <c r="T110" s="6"/>
    </row>
    <row r="111" customHeight="1" spans="1:20">
      <c r="A111" s="6">
        <v>107</v>
      </c>
      <c r="B111" s="6" t="s">
        <v>230</v>
      </c>
      <c r="C111" s="6" t="s">
        <v>231</v>
      </c>
      <c r="D111" s="6">
        <v>3.41</v>
      </c>
      <c r="E111" s="6">
        <f t="shared" si="12"/>
        <v>58.0778588807786</v>
      </c>
      <c r="F111" s="6">
        <f t="shared" si="13"/>
        <v>28</v>
      </c>
      <c r="G111" s="7">
        <f t="shared" si="14"/>
        <v>0.222222222222222</v>
      </c>
      <c r="H111" s="6">
        <v>84</v>
      </c>
      <c r="I111" s="6">
        <f t="shared" si="15"/>
        <v>7.65957446808511</v>
      </c>
      <c r="J111" s="6">
        <f t="shared" si="16"/>
        <v>27</v>
      </c>
      <c r="K111" s="7">
        <f t="shared" si="17"/>
        <v>0.214285714285714</v>
      </c>
      <c r="L111" s="6">
        <v>0</v>
      </c>
      <c r="M111" s="6">
        <f t="shared" si="18"/>
        <v>0</v>
      </c>
      <c r="N111" s="6">
        <f t="shared" si="19"/>
        <v>67</v>
      </c>
      <c r="O111" s="7">
        <f t="shared" si="20"/>
        <v>0.531746031746032</v>
      </c>
      <c r="P111" s="6"/>
      <c r="Q111" s="6">
        <f t="shared" si="21"/>
        <v>65.7374333488637</v>
      </c>
      <c r="R111" s="6">
        <f t="shared" si="22"/>
        <v>39</v>
      </c>
      <c r="S111" s="7">
        <f t="shared" si="23"/>
        <v>0.30952380952381</v>
      </c>
      <c r="T111" s="6"/>
    </row>
    <row r="112" customHeight="1" spans="1:20">
      <c r="A112" s="6">
        <v>108</v>
      </c>
      <c r="B112" s="6" t="s">
        <v>232</v>
      </c>
      <c r="C112" s="6" t="s">
        <v>233</v>
      </c>
      <c r="D112" s="6">
        <v>2.44</v>
      </c>
      <c r="E112" s="6">
        <f t="shared" si="12"/>
        <v>41.5571776155718</v>
      </c>
      <c r="F112" s="6">
        <f t="shared" si="13"/>
        <v>95</v>
      </c>
      <c r="G112" s="7">
        <f t="shared" si="14"/>
        <v>0.753968253968254</v>
      </c>
      <c r="H112" s="6">
        <v>75</v>
      </c>
      <c r="I112" s="6">
        <f t="shared" si="15"/>
        <v>6.83890577507599</v>
      </c>
      <c r="J112" s="6">
        <f t="shared" si="16"/>
        <v>32</v>
      </c>
      <c r="K112" s="7">
        <f t="shared" si="17"/>
        <v>0.253968253968254</v>
      </c>
      <c r="L112" s="6">
        <v>0</v>
      </c>
      <c r="M112" s="6">
        <f t="shared" si="18"/>
        <v>0</v>
      </c>
      <c r="N112" s="6">
        <f t="shared" si="19"/>
        <v>67</v>
      </c>
      <c r="O112" s="7">
        <f t="shared" si="20"/>
        <v>0.531746031746032</v>
      </c>
      <c r="P112" s="6"/>
      <c r="Q112" s="6">
        <f t="shared" si="21"/>
        <v>48.3960833906478</v>
      </c>
      <c r="R112" s="6">
        <f t="shared" si="22"/>
        <v>94</v>
      </c>
      <c r="S112" s="7">
        <f t="shared" si="23"/>
        <v>0.746031746031746</v>
      </c>
      <c r="T112" s="6"/>
    </row>
    <row r="113" customHeight="1" spans="1:20">
      <c r="A113" s="6">
        <v>109</v>
      </c>
      <c r="B113" s="6" t="s">
        <v>234</v>
      </c>
      <c r="C113" s="6" t="s">
        <v>235</v>
      </c>
      <c r="D113" s="6">
        <v>2.31</v>
      </c>
      <c r="E113" s="6">
        <f t="shared" si="12"/>
        <v>39.3430656934307</v>
      </c>
      <c r="F113" s="6">
        <f t="shared" si="13"/>
        <v>105</v>
      </c>
      <c r="G113" s="7">
        <f t="shared" si="14"/>
        <v>0.833333333333333</v>
      </c>
      <c r="H113" s="6">
        <v>117</v>
      </c>
      <c r="I113" s="6">
        <f t="shared" si="15"/>
        <v>10.6686930091185</v>
      </c>
      <c r="J113" s="6">
        <f t="shared" si="16"/>
        <v>19</v>
      </c>
      <c r="K113" s="7">
        <f t="shared" si="17"/>
        <v>0.150793650793651</v>
      </c>
      <c r="L113" s="6">
        <v>17.5</v>
      </c>
      <c r="M113" s="6">
        <f t="shared" si="18"/>
        <v>17.5</v>
      </c>
      <c r="N113" s="6">
        <f t="shared" si="19"/>
        <v>22</v>
      </c>
      <c r="O113" s="7">
        <f t="shared" si="20"/>
        <v>0.174603174603175</v>
      </c>
      <c r="P113" s="6"/>
      <c r="Q113" s="6">
        <f t="shared" si="21"/>
        <v>67.5117587025492</v>
      </c>
      <c r="R113" s="6">
        <f t="shared" si="22"/>
        <v>36</v>
      </c>
      <c r="S113" s="7">
        <f t="shared" si="23"/>
        <v>0.285714285714286</v>
      </c>
      <c r="T113" s="6"/>
    </row>
    <row r="114" customHeight="1" spans="1:20">
      <c r="A114" s="6">
        <v>110</v>
      </c>
      <c r="B114" s="6" t="s">
        <v>236</v>
      </c>
      <c r="C114" s="6" t="s">
        <v>237</v>
      </c>
      <c r="D114" s="6">
        <v>2.56</v>
      </c>
      <c r="E114" s="6">
        <f t="shared" si="12"/>
        <v>43.6009732360097</v>
      </c>
      <c r="F114" s="6">
        <f t="shared" si="13"/>
        <v>89</v>
      </c>
      <c r="G114" s="7">
        <f t="shared" si="14"/>
        <v>0.706349206349206</v>
      </c>
      <c r="H114" s="6">
        <v>39</v>
      </c>
      <c r="I114" s="6">
        <f t="shared" si="15"/>
        <v>3.55623100303951</v>
      </c>
      <c r="J114" s="6">
        <f t="shared" si="16"/>
        <v>94</v>
      </c>
      <c r="K114" s="7">
        <f t="shared" si="17"/>
        <v>0.746031746031746</v>
      </c>
      <c r="L114" s="6">
        <v>2.5</v>
      </c>
      <c r="M114" s="6">
        <f t="shared" si="18"/>
        <v>2.5</v>
      </c>
      <c r="N114" s="6">
        <f t="shared" si="19"/>
        <v>38</v>
      </c>
      <c r="O114" s="7">
        <f t="shared" si="20"/>
        <v>0.301587301587302</v>
      </c>
      <c r="P114" s="6"/>
      <c r="Q114" s="6">
        <f t="shared" si="21"/>
        <v>49.6572042390492</v>
      </c>
      <c r="R114" s="6">
        <f t="shared" si="22"/>
        <v>91</v>
      </c>
      <c r="S114" s="7">
        <f t="shared" si="23"/>
        <v>0.722222222222222</v>
      </c>
      <c r="T114" s="6"/>
    </row>
    <row r="115" customHeight="1" spans="1:20">
      <c r="A115" s="6">
        <v>111</v>
      </c>
      <c r="B115" s="6" t="s">
        <v>238</v>
      </c>
      <c r="C115" s="6" t="s">
        <v>239</v>
      </c>
      <c r="D115" s="6">
        <v>3.41</v>
      </c>
      <c r="E115" s="6">
        <f t="shared" si="12"/>
        <v>58.0778588807786</v>
      </c>
      <c r="F115" s="6">
        <f t="shared" si="13"/>
        <v>28</v>
      </c>
      <c r="G115" s="7">
        <f t="shared" si="14"/>
        <v>0.222222222222222</v>
      </c>
      <c r="H115" s="6">
        <v>47</v>
      </c>
      <c r="I115" s="6">
        <f t="shared" si="15"/>
        <v>4.28571428571429</v>
      </c>
      <c r="J115" s="6">
        <f t="shared" si="16"/>
        <v>75</v>
      </c>
      <c r="K115" s="7">
        <f t="shared" si="17"/>
        <v>0.595238095238095</v>
      </c>
      <c r="L115" s="6">
        <v>2.5</v>
      </c>
      <c r="M115" s="6">
        <f t="shared" si="18"/>
        <v>2.5</v>
      </c>
      <c r="N115" s="6">
        <f t="shared" si="19"/>
        <v>38</v>
      </c>
      <c r="O115" s="7">
        <f t="shared" si="20"/>
        <v>0.301587301587302</v>
      </c>
      <c r="P115" s="6"/>
      <c r="Q115" s="6">
        <f t="shared" si="21"/>
        <v>64.8635731664929</v>
      </c>
      <c r="R115" s="6">
        <f t="shared" si="22"/>
        <v>41</v>
      </c>
      <c r="S115" s="7">
        <f t="shared" si="23"/>
        <v>0.325396825396825</v>
      </c>
      <c r="T115" s="6"/>
    </row>
    <row r="116" customHeight="1" spans="1:20">
      <c r="A116" s="6">
        <v>112</v>
      </c>
      <c r="B116" s="6" t="s">
        <v>240</v>
      </c>
      <c r="C116" s="6" t="s">
        <v>241</v>
      </c>
      <c r="D116" s="6">
        <v>3.23</v>
      </c>
      <c r="E116" s="6">
        <f t="shared" si="12"/>
        <v>55.0121654501216</v>
      </c>
      <c r="F116" s="6">
        <f t="shared" si="13"/>
        <v>41</v>
      </c>
      <c r="G116" s="7">
        <f t="shared" si="14"/>
        <v>0.325396825396825</v>
      </c>
      <c r="H116" s="6">
        <v>154</v>
      </c>
      <c r="I116" s="6">
        <f t="shared" si="15"/>
        <v>14.0425531914894</v>
      </c>
      <c r="J116" s="6">
        <f t="shared" si="16"/>
        <v>8</v>
      </c>
      <c r="K116" s="7">
        <f t="shared" si="17"/>
        <v>0.0634920634920635</v>
      </c>
      <c r="L116" s="6">
        <v>24.6</v>
      </c>
      <c r="M116" s="6">
        <f t="shared" si="18"/>
        <v>24.6</v>
      </c>
      <c r="N116" s="6">
        <f t="shared" si="19"/>
        <v>16</v>
      </c>
      <c r="O116" s="7">
        <f t="shared" si="20"/>
        <v>0.126984126984127</v>
      </c>
      <c r="P116" s="6"/>
      <c r="Q116" s="6">
        <f t="shared" si="21"/>
        <v>93.654718641611</v>
      </c>
      <c r="R116" s="6">
        <f t="shared" si="22"/>
        <v>15</v>
      </c>
      <c r="S116" s="7">
        <f t="shared" si="23"/>
        <v>0.119047619047619</v>
      </c>
      <c r="T116" s="6"/>
    </row>
    <row r="117" customHeight="1" spans="1:20">
      <c r="A117" s="6">
        <v>113</v>
      </c>
      <c r="B117" s="6" t="s">
        <v>242</v>
      </c>
      <c r="C117" s="6" t="s">
        <v>243</v>
      </c>
      <c r="D117" s="6">
        <v>3.1</v>
      </c>
      <c r="E117" s="6">
        <f t="shared" si="12"/>
        <v>52.7980535279805</v>
      </c>
      <c r="F117" s="6">
        <f t="shared" si="13"/>
        <v>48</v>
      </c>
      <c r="G117" s="7">
        <f t="shared" si="14"/>
        <v>0.380952380952381</v>
      </c>
      <c r="H117" s="6">
        <v>72</v>
      </c>
      <c r="I117" s="6">
        <f t="shared" si="15"/>
        <v>6.56534954407295</v>
      </c>
      <c r="J117" s="6">
        <f t="shared" si="16"/>
        <v>36</v>
      </c>
      <c r="K117" s="7">
        <f t="shared" si="17"/>
        <v>0.285714285714286</v>
      </c>
      <c r="L117" s="6">
        <v>2.5</v>
      </c>
      <c r="M117" s="6">
        <f t="shared" si="18"/>
        <v>2.5</v>
      </c>
      <c r="N117" s="6">
        <f t="shared" si="19"/>
        <v>38</v>
      </c>
      <c r="O117" s="7">
        <f t="shared" si="20"/>
        <v>0.301587301587302</v>
      </c>
      <c r="P117" s="6"/>
      <c r="Q117" s="6">
        <f t="shared" si="21"/>
        <v>61.8634030720535</v>
      </c>
      <c r="R117" s="6">
        <f t="shared" si="22"/>
        <v>49</v>
      </c>
      <c r="S117" s="7">
        <f t="shared" si="23"/>
        <v>0.388888888888889</v>
      </c>
      <c r="T117" s="6"/>
    </row>
    <row r="118" customHeight="1" spans="1:20">
      <c r="A118" s="6">
        <v>114</v>
      </c>
      <c r="B118" s="6" t="s">
        <v>244</v>
      </c>
      <c r="C118" s="6" t="s">
        <v>245</v>
      </c>
      <c r="D118" s="6">
        <v>3.91</v>
      </c>
      <c r="E118" s="6">
        <f t="shared" si="12"/>
        <v>66.5936739659367</v>
      </c>
      <c r="F118" s="6">
        <f t="shared" si="13"/>
        <v>3</v>
      </c>
      <c r="G118" s="7">
        <f t="shared" si="14"/>
        <v>0.0238095238095238</v>
      </c>
      <c r="H118" s="6">
        <v>329</v>
      </c>
      <c r="I118" s="6">
        <f t="shared" si="15"/>
        <v>30</v>
      </c>
      <c r="J118" s="6">
        <f t="shared" si="16"/>
        <v>1</v>
      </c>
      <c r="K118" s="7">
        <f t="shared" si="17"/>
        <v>0.00793650793650794</v>
      </c>
      <c r="L118" s="6">
        <v>80.5</v>
      </c>
      <c r="M118" s="6">
        <f t="shared" si="18"/>
        <v>50</v>
      </c>
      <c r="N118" s="6">
        <f t="shared" si="19"/>
        <v>1</v>
      </c>
      <c r="O118" s="7">
        <f t="shared" si="20"/>
        <v>0.00793650793650794</v>
      </c>
      <c r="P118" s="6"/>
      <c r="Q118" s="6">
        <f t="shared" si="21"/>
        <v>146.593673965937</v>
      </c>
      <c r="R118" s="6">
        <f t="shared" si="22"/>
        <v>1</v>
      </c>
      <c r="S118" s="7">
        <f t="shared" si="23"/>
        <v>0.00793650793650794</v>
      </c>
      <c r="T118" s="6"/>
    </row>
    <row r="119" customHeight="1" spans="1:20">
      <c r="A119" s="6">
        <v>115</v>
      </c>
      <c r="B119" s="6" t="s">
        <v>246</v>
      </c>
      <c r="C119" s="6" t="s">
        <v>247</v>
      </c>
      <c r="D119" s="6">
        <v>3.36</v>
      </c>
      <c r="E119" s="6">
        <f t="shared" si="12"/>
        <v>57.2262773722628</v>
      </c>
      <c r="F119" s="6">
        <f t="shared" si="13"/>
        <v>32</v>
      </c>
      <c r="G119" s="7">
        <f t="shared" si="14"/>
        <v>0.253968253968254</v>
      </c>
      <c r="H119" s="6">
        <v>54</v>
      </c>
      <c r="I119" s="6">
        <f t="shared" si="15"/>
        <v>4.92401215805471</v>
      </c>
      <c r="J119" s="6">
        <f t="shared" si="16"/>
        <v>63</v>
      </c>
      <c r="K119" s="7">
        <f t="shared" si="17"/>
        <v>0.5</v>
      </c>
      <c r="L119" s="6">
        <v>2.5</v>
      </c>
      <c r="M119" s="6">
        <f t="shared" si="18"/>
        <v>2.5</v>
      </c>
      <c r="N119" s="6">
        <f t="shared" si="19"/>
        <v>38</v>
      </c>
      <c r="O119" s="7">
        <f t="shared" si="20"/>
        <v>0.301587301587302</v>
      </c>
      <c r="P119" s="6"/>
      <c r="Q119" s="6">
        <f t="shared" si="21"/>
        <v>64.6502895303175</v>
      </c>
      <c r="R119" s="6">
        <f t="shared" si="22"/>
        <v>42</v>
      </c>
      <c r="S119" s="7">
        <f t="shared" si="23"/>
        <v>0.333333333333333</v>
      </c>
      <c r="T119" s="6"/>
    </row>
    <row r="120" customHeight="1" spans="1:20">
      <c r="A120" s="6">
        <v>116</v>
      </c>
      <c r="B120" s="6" t="s">
        <v>248</v>
      </c>
      <c r="C120" s="6" t="s">
        <v>249</v>
      </c>
      <c r="D120" s="6">
        <v>1.74</v>
      </c>
      <c r="E120" s="6">
        <f t="shared" si="12"/>
        <v>29.6350364963504</v>
      </c>
      <c r="F120" s="6">
        <f t="shared" si="13"/>
        <v>117</v>
      </c>
      <c r="G120" s="7">
        <f t="shared" si="14"/>
        <v>0.928571428571429</v>
      </c>
      <c r="H120" s="6">
        <v>25</v>
      </c>
      <c r="I120" s="6">
        <f t="shared" si="15"/>
        <v>2.27963525835866</v>
      </c>
      <c r="J120" s="6">
        <f t="shared" si="16"/>
        <v>117</v>
      </c>
      <c r="K120" s="7">
        <f t="shared" si="17"/>
        <v>0.928571428571429</v>
      </c>
      <c r="L120" s="6">
        <v>0</v>
      </c>
      <c r="M120" s="6">
        <f t="shared" si="18"/>
        <v>0</v>
      </c>
      <c r="N120" s="6">
        <f t="shared" si="19"/>
        <v>67</v>
      </c>
      <c r="O120" s="7">
        <f t="shared" si="20"/>
        <v>0.531746031746032</v>
      </c>
      <c r="P120" s="6"/>
      <c r="Q120" s="6">
        <f t="shared" si="21"/>
        <v>31.914671754709</v>
      </c>
      <c r="R120" s="6">
        <f t="shared" si="22"/>
        <v>120</v>
      </c>
      <c r="S120" s="7">
        <f t="shared" si="23"/>
        <v>0.952380952380952</v>
      </c>
      <c r="T120" s="6"/>
    </row>
    <row r="121" customHeight="1" spans="1:20">
      <c r="A121" s="6">
        <v>117</v>
      </c>
      <c r="B121" s="6" t="s">
        <v>250</v>
      </c>
      <c r="C121" s="6" t="s">
        <v>251</v>
      </c>
      <c r="D121" s="6">
        <v>2.62</v>
      </c>
      <c r="E121" s="6">
        <f t="shared" si="12"/>
        <v>44.6228710462287</v>
      </c>
      <c r="F121" s="6">
        <f t="shared" si="13"/>
        <v>87</v>
      </c>
      <c r="G121" s="7">
        <f t="shared" si="14"/>
        <v>0.69047619047619</v>
      </c>
      <c r="H121" s="6">
        <v>41</v>
      </c>
      <c r="I121" s="6">
        <f t="shared" si="15"/>
        <v>3.73860182370821</v>
      </c>
      <c r="J121" s="6">
        <f t="shared" si="16"/>
        <v>89</v>
      </c>
      <c r="K121" s="7">
        <f t="shared" si="17"/>
        <v>0.706349206349206</v>
      </c>
      <c r="L121" s="6">
        <v>2.5</v>
      </c>
      <c r="M121" s="6">
        <f t="shared" si="18"/>
        <v>2.5</v>
      </c>
      <c r="N121" s="6">
        <f t="shared" si="19"/>
        <v>38</v>
      </c>
      <c r="O121" s="7">
        <f t="shared" si="20"/>
        <v>0.301587301587302</v>
      </c>
      <c r="P121" s="6"/>
      <c r="Q121" s="6">
        <f t="shared" si="21"/>
        <v>50.8614728699369</v>
      </c>
      <c r="R121" s="6">
        <f t="shared" si="22"/>
        <v>84</v>
      </c>
      <c r="S121" s="7">
        <f t="shared" si="23"/>
        <v>0.666666666666667</v>
      </c>
      <c r="T121" s="6"/>
    </row>
    <row r="122" customHeight="1" spans="1:20">
      <c r="A122" s="6">
        <v>118</v>
      </c>
      <c r="B122" s="6" t="s">
        <v>252</v>
      </c>
      <c r="C122" s="6" t="s">
        <v>253</v>
      </c>
      <c r="D122" s="6">
        <v>2.51</v>
      </c>
      <c r="E122" s="6">
        <f t="shared" si="12"/>
        <v>42.7493917274939</v>
      </c>
      <c r="F122" s="6">
        <f t="shared" si="13"/>
        <v>90</v>
      </c>
      <c r="G122" s="7">
        <f t="shared" si="14"/>
        <v>0.714285714285714</v>
      </c>
      <c r="H122" s="6">
        <v>40</v>
      </c>
      <c r="I122" s="6">
        <f t="shared" si="15"/>
        <v>3.64741641337386</v>
      </c>
      <c r="J122" s="6">
        <f t="shared" si="16"/>
        <v>92</v>
      </c>
      <c r="K122" s="7">
        <f t="shared" si="17"/>
        <v>0.73015873015873</v>
      </c>
      <c r="L122" s="6">
        <v>6</v>
      </c>
      <c r="M122" s="6">
        <f t="shared" si="18"/>
        <v>6</v>
      </c>
      <c r="N122" s="6">
        <f t="shared" si="19"/>
        <v>31</v>
      </c>
      <c r="O122" s="7">
        <f t="shared" si="20"/>
        <v>0.246031746031746</v>
      </c>
      <c r="P122" s="6"/>
      <c r="Q122" s="6">
        <f t="shared" si="21"/>
        <v>52.3968081408678</v>
      </c>
      <c r="R122" s="6">
        <f t="shared" si="22"/>
        <v>79</v>
      </c>
      <c r="S122" s="7">
        <f t="shared" si="23"/>
        <v>0.626984126984127</v>
      </c>
      <c r="T122" s="6"/>
    </row>
    <row r="123" customHeight="1" spans="1:20">
      <c r="A123" s="6">
        <v>119</v>
      </c>
      <c r="B123" s="6" t="s">
        <v>254</v>
      </c>
      <c r="C123" s="6" t="s">
        <v>255</v>
      </c>
      <c r="D123" s="6">
        <v>2.63</v>
      </c>
      <c r="E123" s="6">
        <f t="shared" si="12"/>
        <v>44.7931873479319</v>
      </c>
      <c r="F123" s="6">
        <f t="shared" si="13"/>
        <v>86</v>
      </c>
      <c r="G123" s="7">
        <f t="shared" si="14"/>
        <v>0.682539682539683</v>
      </c>
      <c r="H123" s="6">
        <v>29</v>
      </c>
      <c r="I123" s="6">
        <f t="shared" si="15"/>
        <v>2.64437689969605</v>
      </c>
      <c r="J123" s="6">
        <f t="shared" si="16"/>
        <v>109</v>
      </c>
      <c r="K123" s="7">
        <f t="shared" si="17"/>
        <v>0.865079365079365</v>
      </c>
      <c r="L123" s="6">
        <v>6</v>
      </c>
      <c r="M123" s="6">
        <f t="shared" si="18"/>
        <v>6</v>
      </c>
      <c r="N123" s="6">
        <f t="shared" si="19"/>
        <v>31</v>
      </c>
      <c r="O123" s="7">
        <f t="shared" si="20"/>
        <v>0.246031746031746</v>
      </c>
      <c r="P123" s="6"/>
      <c r="Q123" s="6">
        <f t="shared" si="21"/>
        <v>53.4375642476279</v>
      </c>
      <c r="R123" s="6">
        <f t="shared" si="22"/>
        <v>73</v>
      </c>
      <c r="S123" s="7">
        <f t="shared" si="23"/>
        <v>0.579365079365079</v>
      </c>
      <c r="T123" s="6"/>
    </row>
    <row r="124" customHeight="1" spans="1:20">
      <c r="A124" s="6">
        <v>120</v>
      </c>
      <c r="B124" s="6" t="s">
        <v>256</v>
      </c>
      <c r="C124" s="6" t="s">
        <v>257</v>
      </c>
      <c r="D124" s="6">
        <v>2.99</v>
      </c>
      <c r="E124" s="6">
        <f t="shared" si="12"/>
        <v>50.9245742092457</v>
      </c>
      <c r="F124" s="6">
        <f t="shared" si="13"/>
        <v>60</v>
      </c>
      <c r="G124" s="7">
        <f t="shared" si="14"/>
        <v>0.476190476190476</v>
      </c>
      <c r="H124" s="6">
        <v>88</v>
      </c>
      <c r="I124" s="6">
        <f t="shared" si="15"/>
        <v>8.02431610942249</v>
      </c>
      <c r="J124" s="6">
        <f t="shared" si="16"/>
        <v>24</v>
      </c>
      <c r="K124" s="7">
        <f t="shared" si="17"/>
        <v>0.19047619047619</v>
      </c>
      <c r="L124" s="6">
        <v>31.1</v>
      </c>
      <c r="M124" s="6">
        <f t="shared" si="18"/>
        <v>31.1</v>
      </c>
      <c r="N124" s="6">
        <f t="shared" si="19"/>
        <v>13</v>
      </c>
      <c r="O124" s="7">
        <f t="shared" si="20"/>
        <v>0.103174603174603</v>
      </c>
      <c r="P124" s="6"/>
      <c r="Q124" s="6">
        <f t="shared" si="21"/>
        <v>90.0488903186682</v>
      </c>
      <c r="R124" s="6">
        <f t="shared" si="22"/>
        <v>17</v>
      </c>
      <c r="S124" s="7">
        <f t="shared" si="23"/>
        <v>0.134920634920635</v>
      </c>
      <c r="T124" s="6"/>
    </row>
    <row r="125" customHeight="1" spans="1:20">
      <c r="A125" s="6">
        <v>121</v>
      </c>
      <c r="B125" s="6" t="s">
        <v>258</v>
      </c>
      <c r="C125" s="6" t="s">
        <v>259</v>
      </c>
      <c r="D125" s="6">
        <v>3.47</v>
      </c>
      <c r="E125" s="6">
        <f t="shared" si="12"/>
        <v>59.0997566909976</v>
      </c>
      <c r="F125" s="6">
        <f t="shared" si="13"/>
        <v>25</v>
      </c>
      <c r="G125" s="7">
        <f t="shared" si="14"/>
        <v>0.198412698412698</v>
      </c>
      <c r="H125" s="6">
        <v>69</v>
      </c>
      <c r="I125" s="6">
        <f t="shared" si="15"/>
        <v>6.29179331306991</v>
      </c>
      <c r="J125" s="6">
        <f t="shared" si="16"/>
        <v>39</v>
      </c>
      <c r="K125" s="7">
        <f t="shared" si="17"/>
        <v>0.30952380952381</v>
      </c>
      <c r="L125" s="6">
        <v>18.9</v>
      </c>
      <c r="M125" s="6">
        <f t="shared" si="18"/>
        <v>18.9</v>
      </c>
      <c r="N125" s="6">
        <f t="shared" si="19"/>
        <v>21</v>
      </c>
      <c r="O125" s="7">
        <f t="shared" si="20"/>
        <v>0.166666666666667</v>
      </c>
      <c r="P125" s="6"/>
      <c r="Q125" s="6">
        <f t="shared" si="21"/>
        <v>84.2915500040675</v>
      </c>
      <c r="R125" s="6">
        <f t="shared" si="22"/>
        <v>20</v>
      </c>
      <c r="S125" s="7">
        <f t="shared" si="23"/>
        <v>0.158730158730159</v>
      </c>
      <c r="T125" s="6"/>
    </row>
    <row r="126" customHeight="1" spans="1:20">
      <c r="A126" s="6">
        <v>122</v>
      </c>
      <c r="B126" s="6" t="s">
        <v>260</v>
      </c>
      <c r="C126" s="6" t="s">
        <v>261</v>
      </c>
      <c r="D126" s="6">
        <v>3.42</v>
      </c>
      <c r="E126" s="6">
        <f t="shared" si="12"/>
        <v>58.2481751824817</v>
      </c>
      <c r="F126" s="6">
        <f t="shared" si="13"/>
        <v>27</v>
      </c>
      <c r="G126" s="7">
        <f t="shared" si="14"/>
        <v>0.214285714285714</v>
      </c>
      <c r="H126" s="6">
        <v>129</v>
      </c>
      <c r="I126" s="6">
        <f t="shared" si="15"/>
        <v>11.7629179331307</v>
      </c>
      <c r="J126" s="6">
        <f t="shared" si="16"/>
        <v>16</v>
      </c>
      <c r="K126" s="7">
        <f t="shared" si="17"/>
        <v>0.126984126984127</v>
      </c>
      <c r="L126" s="6">
        <v>38.5</v>
      </c>
      <c r="M126" s="6">
        <f t="shared" si="18"/>
        <v>38.5</v>
      </c>
      <c r="N126" s="6">
        <f t="shared" si="19"/>
        <v>8</v>
      </c>
      <c r="O126" s="7">
        <f t="shared" si="20"/>
        <v>0.0634920634920635</v>
      </c>
      <c r="P126" s="6"/>
      <c r="Q126" s="6">
        <f t="shared" si="21"/>
        <v>108.511093115612</v>
      </c>
      <c r="R126" s="6">
        <f t="shared" si="22"/>
        <v>10</v>
      </c>
      <c r="S126" s="7">
        <f t="shared" si="23"/>
        <v>0.0793650793650794</v>
      </c>
      <c r="T126" s="6"/>
    </row>
    <row r="127" customHeight="1" spans="1:20">
      <c r="A127" s="6">
        <v>123</v>
      </c>
      <c r="B127" s="6" t="s">
        <v>262</v>
      </c>
      <c r="C127" s="6" t="s">
        <v>263</v>
      </c>
      <c r="D127" s="6">
        <v>2.83</v>
      </c>
      <c r="E127" s="6">
        <f t="shared" si="12"/>
        <v>48.1995133819951</v>
      </c>
      <c r="F127" s="6">
        <f t="shared" si="13"/>
        <v>69</v>
      </c>
      <c r="G127" s="7">
        <f t="shared" si="14"/>
        <v>0.547619047619048</v>
      </c>
      <c r="H127" s="6">
        <v>35</v>
      </c>
      <c r="I127" s="6">
        <f t="shared" si="15"/>
        <v>3.19148936170213</v>
      </c>
      <c r="J127" s="6">
        <f t="shared" si="16"/>
        <v>101</v>
      </c>
      <c r="K127" s="7">
        <f t="shared" si="17"/>
        <v>0.801587301587302</v>
      </c>
      <c r="L127" s="6">
        <v>6</v>
      </c>
      <c r="M127" s="6">
        <f t="shared" si="18"/>
        <v>6</v>
      </c>
      <c r="N127" s="6">
        <f t="shared" si="19"/>
        <v>31</v>
      </c>
      <c r="O127" s="7">
        <f t="shared" si="20"/>
        <v>0.246031746031746</v>
      </c>
      <c r="P127" s="6"/>
      <c r="Q127" s="6">
        <f t="shared" si="21"/>
        <v>57.3910027436973</v>
      </c>
      <c r="R127" s="6">
        <f t="shared" si="22"/>
        <v>62</v>
      </c>
      <c r="S127" s="7">
        <f t="shared" si="23"/>
        <v>0.492063492063492</v>
      </c>
      <c r="T127" s="6"/>
    </row>
    <row r="128" customHeight="1" spans="1:20">
      <c r="A128" s="6">
        <v>124</v>
      </c>
      <c r="B128" s="6" t="s">
        <v>264</v>
      </c>
      <c r="C128" s="6" t="s">
        <v>265</v>
      </c>
      <c r="D128" s="6">
        <v>3.27</v>
      </c>
      <c r="E128" s="6">
        <f t="shared" si="12"/>
        <v>55.6934306569343</v>
      </c>
      <c r="F128" s="6">
        <f t="shared" si="13"/>
        <v>38</v>
      </c>
      <c r="G128" s="7">
        <f t="shared" si="14"/>
        <v>0.301587301587302</v>
      </c>
      <c r="H128" s="6">
        <v>50</v>
      </c>
      <c r="I128" s="6">
        <f t="shared" si="15"/>
        <v>4.55927051671732</v>
      </c>
      <c r="J128" s="6">
        <f t="shared" si="16"/>
        <v>72</v>
      </c>
      <c r="K128" s="7">
        <f t="shared" si="17"/>
        <v>0.571428571428571</v>
      </c>
      <c r="L128" s="6">
        <v>2.5</v>
      </c>
      <c r="M128" s="6">
        <f t="shared" si="18"/>
        <v>2.5</v>
      </c>
      <c r="N128" s="6">
        <f t="shared" si="19"/>
        <v>38</v>
      </c>
      <c r="O128" s="7">
        <f t="shared" si="20"/>
        <v>0.301587301587302</v>
      </c>
      <c r="P128" s="6"/>
      <c r="Q128" s="6">
        <f t="shared" si="21"/>
        <v>62.7527011736516</v>
      </c>
      <c r="R128" s="6">
        <f t="shared" si="22"/>
        <v>46</v>
      </c>
      <c r="S128" s="7">
        <f t="shared" si="23"/>
        <v>0.365079365079365</v>
      </c>
      <c r="T128" s="6"/>
    </row>
    <row r="129" customHeight="1" spans="1:20">
      <c r="A129" s="6">
        <v>125</v>
      </c>
      <c r="B129" s="6" t="s">
        <v>266</v>
      </c>
      <c r="C129" s="6" t="s">
        <v>267</v>
      </c>
      <c r="D129" s="6">
        <v>1.23</v>
      </c>
      <c r="E129" s="6">
        <f t="shared" si="12"/>
        <v>20.948905109489</v>
      </c>
      <c r="F129" s="6">
        <f t="shared" si="13"/>
        <v>125</v>
      </c>
      <c r="G129" s="7">
        <f t="shared" si="14"/>
        <v>0.992063492063492</v>
      </c>
      <c r="H129" s="6">
        <v>56</v>
      </c>
      <c r="I129" s="6">
        <f t="shared" si="15"/>
        <v>5.1063829787234</v>
      </c>
      <c r="J129" s="6">
        <f t="shared" si="16"/>
        <v>60</v>
      </c>
      <c r="K129" s="7">
        <f t="shared" si="17"/>
        <v>0.476190476190476</v>
      </c>
      <c r="L129" s="6">
        <v>0</v>
      </c>
      <c r="M129" s="6">
        <f t="shared" si="18"/>
        <v>0</v>
      </c>
      <c r="N129" s="6">
        <f t="shared" si="19"/>
        <v>67</v>
      </c>
      <c r="O129" s="7">
        <f t="shared" si="20"/>
        <v>0.531746031746032</v>
      </c>
      <c r="P129" s="6"/>
      <c r="Q129" s="6">
        <f t="shared" si="21"/>
        <v>26.0552880882124</v>
      </c>
      <c r="R129" s="6">
        <f t="shared" si="22"/>
        <v>124</v>
      </c>
      <c r="S129" s="7">
        <f t="shared" si="23"/>
        <v>0.984126984126984</v>
      </c>
      <c r="T129" s="6"/>
    </row>
    <row r="130" customHeight="1" spans="1:20">
      <c r="A130" s="6">
        <v>126</v>
      </c>
      <c r="B130" s="6" t="s">
        <v>268</v>
      </c>
      <c r="C130" s="6" t="s">
        <v>269</v>
      </c>
      <c r="D130" s="6">
        <v>3.51</v>
      </c>
      <c r="E130" s="6">
        <f t="shared" si="12"/>
        <v>59.7810218978102</v>
      </c>
      <c r="F130" s="6">
        <f t="shared" si="13"/>
        <v>22</v>
      </c>
      <c r="G130" s="7">
        <f t="shared" si="14"/>
        <v>0.174603174603175</v>
      </c>
      <c r="H130" s="6">
        <v>61</v>
      </c>
      <c r="I130" s="6">
        <f t="shared" si="15"/>
        <v>5.56231003039514</v>
      </c>
      <c r="J130" s="6">
        <f t="shared" si="16"/>
        <v>54</v>
      </c>
      <c r="K130" s="7">
        <f t="shared" si="17"/>
        <v>0.428571428571429</v>
      </c>
      <c r="L130" s="6">
        <v>2.5</v>
      </c>
      <c r="M130" s="6">
        <f t="shared" si="18"/>
        <v>2.5</v>
      </c>
      <c r="N130" s="6">
        <f t="shared" si="19"/>
        <v>38</v>
      </c>
      <c r="O130" s="7">
        <f t="shared" si="20"/>
        <v>0.301587301587302</v>
      </c>
      <c r="P130" s="6"/>
      <c r="Q130" s="6">
        <f t="shared" si="21"/>
        <v>67.8433319282053</v>
      </c>
      <c r="R130" s="6">
        <f t="shared" si="22"/>
        <v>35</v>
      </c>
      <c r="S130" s="7">
        <f t="shared" si="23"/>
        <v>0.277777777777778</v>
      </c>
      <c r="T130" s="6"/>
    </row>
    <row r="131" ht="20" customHeight="1" spans="1:20">
      <c r="A131" s="6"/>
      <c r="B131" s="6"/>
      <c r="C131" s="6"/>
      <c r="D131" s="6"/>
      <c r="E131" s="6"/>
      <c r="F131" s="6"/>
      <c r="G131" s="7"/>
      <c r="H131" s="6"/>
      <c r="I131" s="6"/>
      <c r="J131" s="7"/>
      <c r="K131" s="6"/>
      <c r="L131" s="6"/>
      <c r="M131" s="6"/>
      <c r="N131" s="7"/>
      <c r="O131" s="6"/>
      <c r="P131" s="6"/>
      <c r="Q131" s="6"/>
      <c r="R131" s="7"/>
      <c r="S131" s="6"/>
      <c r="T131" s="6"/>
    </row>
    <row r="132" customHeight="1" spans="1:20">
      <c r="A132" s="6"/>
      <c r="B132" s="6"/>
      <c r="C132" s="6"/>
      <c r="D132" s="6"/>
      <c r="E132" s="6"/>
      <c r="F132" s="6"/>
      <c r="G132" s="7"/>
      <c r="H132" s="6"/>
      <c r="I132" s="6"/>
      <c r="J132" s="7"/>
      <c r="K132" s="6"/>
      <c r="L132" s="6"/>
      <c r="M132" s="6"/>
      <c r="N132" s="7"/>
      <c r="O132" s="6"/>
      <c r="P132" s="6"/>
      <c r="Q132" s="6"/>
      <c r="R132" s="7"/>
      <c r="S132" s="6"/>
      <c r="T132" s="6"/>
    </row>
    <row r="133" customHeight="1" spans="1:20">
      <c r="A133" s="6"/>
      <c r="B133" s="6"/>
      <c r="C133" s="6"/>
      <c r="D133" s="6"/>
      <c r="E133" s="6"/>
      <c r="F133" s="6"/>
      <c r="G133" s="7"/>
      <c r="H133" s="6"/>
      <c r="I133" s="6"/>
      <c r="J133" s="7"/>
      <c r="K133" s="6"/>
      <c r="L133" s="6"/>
      <c r="M133" s="6"/>
      <c r="N133" s="7"/>
      <c r="O133" s="6"/>
      <c r="P133" s="6"/>
      <c r="Q133" s="6"/>
      <c r="R133" s="7"/>
      <c r="S133" s="6"/>
      <c r="T133" s="6"/>
    </row>
    <row r="134" customHeight="1" spans="1:20">
      <c r="A134" s="6"/>
      <c r="B134" s="6"/>
      <c r="C134" s="6"/>
      <c r="D134" s="6"/>
      <c r="E134" s="6"/>
      <c r="F134" s="6"/>
      <c r="G134" s="7"/>
      <c r="H134" s="6"/>
      <c r="I134" s="6"/>
      <c r="J134" s="7"/>
      <c r="K134" s="6"/>
      <c r="L134" s="6"/>
      <c r="M134" s="6"/>
      <c r="N134" s="7"/>
      <c r="O134" s="6"/>
      <c r="P134" s="6"/>
      <c r="Q134" s="6"/>
      <c r="R134" s="7"/>
      <c r="S134" s="6"/>
      <c r="T134" s="6"/>
    </row>
    <row r="135" customHeight="1" spans="1:20">
      <c r="A135" s="6"/>
      <c r="B135" s="6"/>
      <c r="C135" s="6"/>
      <c r="D135" s="6"/>
      <c r="E135" s="6"/>
      <c r="F135" s="6"/>
      <c r="G135" s="7"/>
      <c r="H135" s="6"/>
      <c r="I135" s="6"/>
      <c r="J135" s="7"/>
      <c r="K135" s="6"/>
      <c r="L135" s="6"/>
      <c r="M135" s="6"/>
      <c r="N135" s="7"/>
      <c r="O135" s="6"/>
      <c r="P135" s="6"/>
      <c r="Q135" s="6"/>
      <c r="R135" s="7"/>
      <c r="S135" s="6"/>
      <c r="T135" s="6"/>
    </row>
    <row r="136" customHeight="1" spans="1:20">
      <c r="A136" s="6"/>
      <c r="B136" s="6"/>
      <c r="C136" s="6"/>
      <c r="D136" s="6"/>
      <c r="E136" s="6"/>
      <c r="F136" s="6"/>
      <c r="G136" s="7"/>
      <c r="H136" s="6"/>
      <c r="I136" s="6"/>
      <c r="J136" s="7"/>
      <c r="K136" s="6"/>
      <c r="L136" s="6"/>
      <c r="M136" s="6"/>
      <c r="N136" s="7"/>
      <c r="O136" s="6"/>
      <c r="P136" s="6"/>
      <c r="Q136" s="6"/>
      <c r="R136" s="7"/>
      <c r="S136" s="6"/>
      <c r="T136" s="6"/>
    </row>
    <row r="137" customHeight="1" spans="1:20">
      <c r="A137" s="6"/>
      <c r="B137" s="6"/>
      <c r="C137" s="6"/>
      <c r="D137" s="6"/>
      <c r="E137" s="6"/>
      <c r="F137" s="6"/>
      <c r="G137" s="7"/>
      <c r="H137" s="6"/>
      <c r="I137" s="6"/>
      <c r="J137" s="7"/>
      <c r="K137" s="6"/>
      <c r="L137" s="6"/>
      <c r="M137" s="6"/>
      <c r="N137" s="7"/>
      <c r="O137" s="6"/>
      <c r="P137" s="6"/>
      <c r="Q137" s="6"/>
      <c r="R137" s="7"/>
      <c r="S137" s="6"/>
      <c r="T137" s="6"/>
    </row>
    <row r="138" customHeight="1" spans="1:20">
      <c r="A138" s="6"/>
      <c r="B138" s="6"/>
      <c r="C138" s="6"/>
      <c r="D138" s="6"/>
      <c r="E138" s="6"/>
      <c r="F138" s="6"/>
      <c r="G138" s="7"/>
      <c r="H138" s="6"/>
      <c r="I138" s="6"/>
      <c r="J138" s="7"/>
      <c r="K138" s="6"/>
      <c r="L138" s="6"/>
      <c r="M138" s="6"/>
      <c r="N138" s="7"/>
      <c r="O138" s="6"/>
      <c r="P138" s="6"/>
      <c r="Q138" s="6"/>
      <c r="R138" s="7"/>
      <c r="S138" s="6"/>
      <c r="T138" s="6"/>
    </row>
    <row r="139" customHeight="1" spans="1:20">
      <c r="J139" s="3"/>
      <c r="K139" s="1"/>
      <c r="N139" s="3"/>
      <c r="O139" s="1"/>
      <c r="R139" s="3"/>
      <c r="S139" s="1"/>
    </row>
    <row r="140" customHeight="1" spans="1:20">
      <c r="J140" s="3"/>
      <c r="K140" s="1"/>
      <c r="N140" s="3"/>
      <c r="O140" s="1"/>
      <c r="R140" s="3"/>
      <c r="S140" s="1"/>
    </row>
    <row r="141" customHeight="1" spans="1:20">
      <c r="J141" s="3"/>
      <c r="K141" s="1"/>
      <c r="N141" s="3"/>
      <c r="O141" s="1"/>
      <c r="R141" s="3"/>
      <c r="S141" s="1"/>
    </row>
  </sheetData>
  <autoFilter xmlns:etc="http://www.wps.cn/officeDocument/2017/etCustomData" ref="A3:X138" etc:filterBottomFollowUsedRange="0">
    <sortState ref="A3:X138">
      <sortCondition ref="B3:B138"/>
    </sortState>
    <extLst/>
  </autoFilter>
  <mergeCells count="11">
    <mergeCell ref="B1:C1"/>
    <mergeCell ref="A2:T2"/>
    <mergeCell ref="D3:G3"/>
    <mergeCell ref="H3:K3"/>
    <mergeCell ref="L3:O3"/>
    <mergeCell ref="Q3:S3"/>
    <mergeCell ref="A3:A4"/>
    <mergeCell ref="B3:B4"/>
    <mergeCell ref="C3:C4"/>
    <mergeCell ref="P3:P4"/>
    <mergeCell ref="T3:T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90"/>
  <sheetViews>
    <sheetView zoomScale="90" zoomScaleNormal="90" workbookViewId="0">
      <selection activeCell="H18" sqref="H18"/>
    </sheetView>
  </sheetViews>
  <sheetFormatPr defaultColWidth="9" defaultRowHeight="19.05" customHeight="1"/>
  <cols>
    <col min="1" max="1" width="5.13333333333333" style="1" customWidth="1"/>
    <col min="2" max="2" width="11.2666666666667" style="1" customWidth="1"/>
    <col min="3" max="3" width="9" style="1"/>
    <col min="4" max="6" width="9.6" style="1" customWidth="1"/>
    <col min="7" max="7" width="9.6" style="3" customWidth="1"/>
    <col min="8" max="10" width="9.6" style="1" customWidth="1"/>
    <col min="11" max="11" width="9.6" style="3" customWidth="1"/>
    <col min="12" max="14" width="9.6" style="1" customWidth="1"/>
    <col min="15" max="15" width="9.6" style="3" customWidth="1"/>
    <col min="16" max="18" width="9.6" style="1" customWidth="1"/>
    <col min="19" max="19" width="9.6" style="3" customWidth="1"/>
    <col min="20" max="20" width="9.6" style="1" customWidth="1"/>
    <col min="21" max="16384" width="9" style="1"/>
  </cols>
  <sheetData>
    <row r="1" customHeight="1" spans="1:20">
      <c r="B1" s="13" t="s">
        <v>0</v>
      </c>
      <c r="C1" s="13"/>
    </row>
    <row r="2" ht="27" customHeight="1" spans="1:20">
      <c r="A2" s="4" t="s">
        <v>1</v>
      </c>
      <c r="B2" s="4"/>
      <c r="C2" s="4"/>
      <c r="D2" s="4"/>
      <c r="E2" s="4"/>
      <c r="F2" s="4"/>
      <c r="G2" s="5"/>
      <c r="H2" s="4"/>
      <c r="I2" s="4"/>
      <c r="J2" s="4"/>
      <c r="K2" s="5"/>
      <c r="L2" s="4"/>
      <c r="M2" s="4"/>
      <c r="N2" s="4"/>
      <c r="O2" s="5"/>
      <c r="P2" s="4"/>
      <c r="Q2" s="4"/>
      <c r="R2" s="4"/>
      <c r="S2" s="5"/>
      <c r="T2" s="4"/>
    </row>
    <row r="3" customHeight="1" spans="1:20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7"/>
      <c r="H3" s="6" t="s">
        <v>6</v>
      </c>
      <c r="I3" s="6"/>
      <c r="J3" s="6"/>
      <c r="K3" s="7"/>
      <c r="L3" s="6" t="s">
        <v>7</v>
      </c>
      <c r="M3" s="6"/>
      <c r="N3" s="6"/>
      <c r="O3" s="7"/>
      <c r="P3" s="8" t="s">
        <v>8</v>
      </c>
      <c r="Q3" s="6" t="s">
        <v>9</v>
      </c>
      <c r="R3" s="6"/>
      <c r="S3" s="7"/>
      <c r="T3" s="8" t="s">
        <v>10</v>
      </c>
    </row>
    <row r="4" customHeight="1" spans="1:20">
      <c r="A4" s="6"/>
      <c r="B4" s="6"/>
      <c r="C4" s="6"/>
      <c r="D4" s="6" t="s">
        <v>11</v>
      </c>
      <c r="E4" s="9" t="s">
        <v>12</v>
      </c>
      <c r="F4" s="6" t="s">
        <v>13</v>
      </c>
      <c r="G4" s="7" t="s">
        <v>14</v>
      </c>
      <c r="H4" s="6" t="s">
        <v>11</v>
      </c>
      <c r="I4" s="9" t="s">
        <v>12</v>
      </c>
      <c r="J4" s="6" t="s">
        <v>13</v>
      </c>
      <c r="K4" s="7" t="s">
        <v>14</v>
      </c>
      <c r="L4" s="6" t="s">
        <v>11</v>
      </c>
      <c r="M4" s="9" t="s">
        <v>12</v>
      </c>
      <c r="N4" s="6" t="s">
        <v>13</v>
      </c>
      <c r="O4" s="7" t="s">
        <v>14</v>
      </c>
      <c r="P4" s="10"/>
      <c r="Q4" s="6" t="s">
        <v>15</v>
      </c>
      <c r="R4" s="6" t="s">
        <v>16</v>
      </c>
      <c r="S4" s="7" t="s">
        <v>17</v>
      </c>
      <c r="T4" s="10"/>
    </row>
    <row r="5" s="6" customFormat="1" customHeight="1" spans="1:20">
      <c r="A5" s="6">
        <v>1</v>
      </c>
      <c r="B5" s="6" t="s">
        <v>270</v>
      </c>
      <c r="C5" s="6" t="s">
        <v>271</v>
      </c>
      <c r="D5" s="6">
        <v>3.75</v>
      </c>
      <c r="E5" s="6">
        <f>D5/MAX($D$5:$D$82)*70</f>
        <v>60.7638888888889</v>
      </c>
      <c r="F5" s="6">
        <f>RANK(E5,$E$5:$E$82)</f>
        <v>19</v>
      </c>
      <c r="G5" s="7">
        <f>IFERROR(RANK(E5,$E$5:$E$82)/COUNT($E$5:$E$82),0)</f>
        <v>0.243589743589744</v>
      </c>
      <c r="H5" s="6">
        <v>179</v>
      </c>
      <c r="I5" s="6">
        <f>H5/MAX($H$5:$H$82)*30</f>
        <v>15.7941176470588</v>
      </c>
      <c r="J5" s="6">
        <f>RANK(H5,$H$5:$H$82)</f>
        <v>11</v>
      </c>
      <c r="K5" s="7">
        <f>IFERROR(RANK(H5,$H$5:$H$82)/COUNT($H$5:$H$82),0)</f>
        <v>0.141025641025641</v>
      </c>
      <c r="L5" s="6">
        <v>23.2</v>
      </c>
      <c r="M5" s="6">
        <f>IF(L5&gt;=50,50,L5)</f>
        <v>23.2</v>
      </c>
      <c r="N5" s="6">
        <f>RANK(M5,$M$5:$M$82)</f>
        <v>18</v>
      </c>
      <c r="O5" s="7">
        <f>IFERROR(RANK(M5,$M$5:$M$82)/COUNT($M$5:$M$82),0)</f>
        <v>0.230769230769231</v>
      </c>
      <c r="Q5" s="6">
        <f>E5+I5+M5</f>
        <v>99.7580065359477</v>
      </c>
      <c r="R5" s="6">
        <f>RANK(Q5,$Q$5:$Q$82)</f>
        <v>16</v>
      </c>
      <c r="S5" s="7">
        <f>IFERROR(RANK(Q5,$Q$5:$Q$82)/COUNT($Q$5:$Q$82),0)</f>
        <v>0.205128205128205</v>
      </c>
    </row>
    <row r="6" s="6" customFormat="1" customHeight="1" spans="1:20">
      <c r="A6" s="6">
        <v>2</v>
      </c>
      <c r="B6" s="6" t="s">
        <v>272</v>
      </c>
      <c r="C6" s="6" t="s">
        <v>273</v>
      </c>
      <c r="D6" s="6">
        <v>3.76</v>
      </c>
      <c r="E6" s="6">
        <f>D6/MAX($D$5:$D$82)*70</f>
        <v>60.9259259259259</v>
      </c>
      <c r="F6" s="6">
        <f>RANK(E6,$E$5:$E$82)</f>
        <v>18</v>
      </c>
      <c r="G6" s="7">
        <f>IFERROR(RANK(E6,$E$5:$E$82)/COUNT($E$5:$E$82),0)</f>
        <v>0.230769230769231</v>
      </c>
      <c r="H6" s="14">
        <v>260</v>
      </c>
      <c r="I6" s="6">
        <f>H6/MAX($H$5:$H$82)*30</f>
        <v>22.9411764705882</v>
      </c>
      <c r="J6" s="6">
        <f>RANK(H6,$H$5:$H$82)</f>
        <v>7</v>
      </c>
      <c r="K6" s="7">
        <f>IFERROR(RANK(H6,$H$5:$H$82)/COUNT($H$5:$H$82),0)</f>
        <v>0.0897435897435897</v>
      </c>
      <c r="L6" s="6">
        <v>41.7</v>
      </c>
      <c r="M6" s="6">
        <f>IF(L6&gt;=50,50,L6)</f>
        <v>41.7</v>
      </c>
      <c r="N6" s="6">
        <f>RANK(M6,$M$5:$M$82)</f>
        <v>8</v>
      </c>
      <c r="O6" s="7">
        <f>IFERROR(RANK(M6,$M$5:$M$82)/COUNT($M$5:$M$82),0)</f>
        <v>0.102564102564103</v>
      </c>
      <c r="Q6" s="6">
        <f>E6+I6+M6</f>
        <v>125.567102396514</v>
      </c>
      <c r="R6" s="6">
        <f>RANK(Q6,$Q$5:$Q$82)</f>
        <v>7</v>
      </c>
      <c r="S6" s="7">
        <f>IFERROR(RANK(Q6,$Q$5:$Q$82)/COUNT($Q$5:$Q$82),0)</f>
        <v>0.0897435897435897</v>
      </c>
    </row>
    <row r="7" s="6" customFormat="1" customHeight="1" spans="1:20">
      <c r="A7" s="6">
        <v>3</v>
      </c>
      <c r="B7" s="6" t="s">
        <v>274</v>
      </c>
      <c r="C7" s="6" t="s">
        <v>275</v>
      </c>
      <c r="D7" s="6">
        <v>3.26</v>
      </c>
      <c r="E7" s="6">
        <f>D7/MAX($D$5:$D$82)*70</f>
        <v>52.8240740740741</v>
      </c>
      <c r="F7" s="6">
        <f>RANK(E7,$E$5:$E$82)</f>
        <v>42</v>
      </c>
      <c r="G7" s="7">
        <f>IFERROR(RANK(E7,$E$5:$E$82)/COUNT($E$5:$E$82),0)</f>
        <v>0.538461538461538</v>
      </c>
      <c r="H7" s="14">
        <v>69</v>
      </c>
      <c r="I7" s="6">
        <f>H7/MAX($H$5:$H$82)*30</f>
        <v>6.08823529411765</v>
      </c>
      <c r="J7" s="6">
        <f>RANK(H7,$H$5:$H$82)</f>
        <v>35</v>
      </c>
      <c r="K7" s="7">
        <f>IFERROR(RANK(H7,$H$5:$H$82)/COUNT($H$5:$H$82),0)</f>
        <v>0.448717948717949</v>
      </c>
      <c r="L7" s="6">
        <v>0</v>
      </c>
      <c r="M7" s="6">
        <f>IF(L7&gt;=50,50,L7)</f>
        <v>0</v>
      </c>
      <c r="N7" s="6">
        <f>RANK(M7,$M$5:$M$82)</f>
        <v>38</v>
      </c>
      <c r="O7" s="7">
        <f>IFERROR(RANK(M7,$M$5:$M$82)/COUNT($M$5:$M$82),0)</f>
        <v>0.487179487179487</v>
      </c>
      <c r="Q7" s="6">
        <f>E7+I7+M7</f>
        <v>58.9123093681917</v>
      </c>
      <c r="R7" s="6">
        <f>RANK(Q7,$Q$5:$Q$82)</f>
        <v>45</v>
      </c>
      <c r="S7" s="7">
        <f>IFERROR(RANK(Q7,$Q$5:$Q$82)/COUNT($Q$5:$Q$82),0)</f>
        <v>0.576923076923077</v>
      </c>
    </row>
    <row r="8" s="6" customFormat="1" customHeight="1" spans="1:20">
      <c r="A8" s="6">
        <v>4</v>
      </c>
      <c r="B8" s="6" t="s">
        <v>276</v>
      </c>
      <c r="C8" s="6" t="s">
        <v>277</v>
      </c>
      <c r="D8" s="6">
        <v>4.12</v>
      </c>
      <c r="E8" s="6">
        <f>D8/MAX($D$5:$D$82)*70</f>
        <v>66.7592592592593</v>
      </c>
      <c r="F8" s="6">
        <f>RANK(E8,$E$5:$E$82)</f>
        <v>3</v>
      </c>
      <c r="G8" s="7">
        <f>IFERROR(RANK(E8,$E$5:$E$82)/COUNT($E$5:$E$82),0)</f>
        <v>0.0384615384615385</v>
      </c>
      <c r="H8" s="14">
        <v>224</v>
      </c>
      <c r="I8" s="6">
        <f>H8/MAX($H$5:$H$82)*30</f>
        <v>19.7647058823529</v>
      </c>
      <c r="J8" s="6">
        <f>RANK(H8,$H$5:$H$82)</f>
        <v>9</v>
      </c>
      <c r="K8" s="7">
        <f>IFERROR(RANK(H8,$H$5:$H$82)/COUNT($H$5:$H$82),0)</f>
        <v>0.115384615384615</v>
      </c>
      <c r="L8" s="6">
        <v>38.4</v>
      </c>
      <c r="M8" s="6">
        <f>IF(L8&gt;=50,50,L8)</f>
        <v>38.4</v>
      </c>
      <c r="N8" s="6">
        <f>RANK(M8,$M$5:$M$82)</f>
        <v>12</v>
      </c>
      <c r="O8" s="7">
        <f>IFERROR(RANK(M8,$M$5:$M$82)/COUNT($M$5:$M$82),0)</f>
        <v>0.153846153846154</v>
      </c>
      <c r="Q8" s="6">
        <f>E8+I8+M8</f>
        <v>124.923965141612</v>
      </c>
      <c r="R8" s="6">
        <f>RANK(Q8,$Q$5:$Q$82)</f>
        <v>9</v>
      </c>
      <c r="S8" s="7">
        <f>IFERROR(RANK(Q8,$Q$5:$Q$82)/COUNT($Q$5:$Q$82),0)</f>
        <v>0.115384615384615</v>
      </c>
    </row>
    <row r="9" s="6" customFormat="1" customHeight="1" spans="1:20">
      <c r="A9" s="6">
        <v>5</v>
      </c>
      <c r="B9" s="6" t="s">
        <v>278</v>
      </c>
      <c r="C9" s="6" t="s">
        <v>279</v>
      </c>
      <c r="D9" s="6">
        <v>3.89</v>
      </c>
      <c r="E9" s="6">
        <f>D9/MAX($D$5:$D$82)*70</f>
        <v>63.0324074074074</v>
      </c>
      <c r="F9" s="6">
        <f>RANK(E9,$E$5:$E$82)</f>
        <v>10</v>
      </c>
      <c r="G9" s="7">
        <f>IFERROR(RANK(E9,$E$5:$E$82)/COUNT($E$5:$E$82),0)</f>
        <v>0.128205128205128</v>
      </c>
      <c r="H9" s="14">
        <v>50</v>
      </c>
      <c r="I9" s="6">
        <f>H9/MAX($H$5:$H$82)*30</f>
        <v>4.41176470588235</v>
      </c>
      <c r="J9" s="6">
        <f>RANK(H9,$H$5:$H$82)</f>
        <v>50</v>
      </c>
      <c r="K9" s="7">
        <f>IFERROR(RANK(H9,$H$5:$H$82)/COUNT($H$5:$H$82),0)</f>
        <v>0.641025641025641</v>
      </c>
      <c r="L9" s="6">
        <v>0</v>
      </c>
      <c r="M9" s="6">
        <f>IF(L9&gt;=50,50,L9)</f>
        <v>0</v>
      </c>
      <c r="N9" s="6">
        <f>RANK(M9,$M$5:$M$82)</f>
        <v>38</v>
      </c>
      <c r="O9" s="7">
        <f>IFERROR(RANK(M9,$M$5:$M$82)/COUNT($M$5:$M$82),0)</f>
        <v>0.487179487179487</v>
      </c>
      <c r="Q9" s="6">
        <f>E9+I9+M9</f>
        <v>67.4441721132898</v>
      </c>
      <c r="R9" s="6">
        <f>RANK(Q9,$Q$5:$Q$82)</f>
        <v>33</v>
      </c>
      <c r="S9" s="7">
        <f>IFERROR(RANK(Q9,$Q$5:$Q$82)/COUNT($Q$5:$Q$82),0)</f>
        <v>0.423076923076923</v>
      </c>
    </row>
    <row r="10" s="6" customFormat="1" customHeight="1" spans="1:20">
      <c r="A10" s="6">
        <v>6</v>
      </c>
      <c r="B10" s="6" t="s">
        <v>280</v>
      </c>
      <c r="C10" s="6" t="s">
        <v>281</v>
      </c>
      <c r="D10" s="6">
        <v>4.16</v>
      </c>
      <c r="E10" s="6">
        <f>D10/MAX($D$5:$D$82)*70</f>
        <v>67.4074074074074</v>
      </c>
      <c r="F10" s="6">
        <f>RANK(E10,$E$5:$E$82)</f>
        <v>2</v>
      </c>
      <c r="G10" s="7">
        <f>IFERROR(RANK(E10,$E$5:$E$82)/COUNT($E$5:$E$82),0)</f>
        <v>0.0256410256410256</v>
      </c>
      <c r="H10" s="14">
        <v>281</v>
      </c>
      <c r="I10" s="6">
        <f>H10/MAX($H$5:$H$82)*30</f>
        <v>24.7941176470588</v>
      </c>
      <c r="J10" s="6">
        <f>RANK(H10,$H$5:$H$82)</f>
        <v>6</v>
      </c>
      <c r="K10" s="7">
        <f>IFERROR(RANK(H10,$H$5:$H$82)/COUNT($H$5:$H$82),0)</f>
        <v>0.0769230769230769</v>
      </c>
      <c r="L10" s="6">
        <v>67.5</v>
      </c>
      <c r="M10" s="6">
        <f>IF(L10&gt;=50,50,L10)</f>
        <v>50</v>
      </c>
      <c r="N10" s="6">
        <f>RANK(M10,$M$5:$M$82)</f>
        <v>1</v>
      </c>
      <c r="O10" s="7">
        <f>IFERROR(RANK(M10,$M$5:$M$82)/COUNT($M$5:$M$82),0)</f>
        <v>0.0128205128205128</v>
      </c>
      <c r="Q10" s="6">
        <f>E10+I10+M10</f>
        <v>142.201525054466</v>
      </c>
      <c r="R10" s="6">
        <f>RANK(Q10,$Q$5:$Q$82)</f>
        <v>1</v>
      </c>
      <c r="S10" s="7">
        <f>IFERROR(RANK(Q10,$Q$5:$Q$82)/COUNT($Q$5:$Q$82),0)</f>
        <v>0.0128205128205128</v>
      </c>
    </row>
    <row r="11" s="6" customFormat="1" customHeight="1" spans="1:20">
      <c r="A11" s="6">
        <v>7</v>
      </c>
      <c r="B11" s="6" t="s">
        <v>282</v>
      </c>
      <c r="C11" s="6" t="s">
        <v>283</v>
      </c>
      <c r="D11" s="6">
        <v>2.39</v>
      </c>
      <c r="E11" s="6">
        <f>D11/MAX($D$5:$D$82)*70</f>
        <v>38.7268518518518</v>
      </c>
      <c r="F11" s="6">
        <f>RANK(E11,$E$5:$E$82)</f>
        <v>68</v>
      </c>
      <c r="G11" s="7">
        <f>IFERROR(RANK(E11,$E$5:$E$82)/COUNT($E$5:$E$82),0)</f>
        <v>0.871794871794872</v>
      </c>
      <c r="H11" s="14">
        <v>44</v>
      </c>
      <c r="I11" s="6">
        <f>H11/MAX($H$5:$H$82)*30</f>
        <v>3.88235294117647</v>
      </c>
      <c r="J11" s="6">
        <f>RANK(H11,$H$5:$H$82)</f>
        <v>58</v>
      </c>
      <c r="K11" s="7">
        <f>IFERROR(RANK(H11,$H$5:$H$82)/COUNT($H$5:$H$82),0)</f>
        <v>0.743589743589744</v>
      </c>
      <c r="L11" s="6">
        <v>0</v>
      </c>
      <c r="M11" s="6">
        <f>IF(L11&gt;=50,50,L11)</f>
        <v>0</v>
      </c>
      <c r="N11" s="6">
        <f>RANK(M11,$M$5:$M$82)</f>
        <v>38</v>
      </c>
      <c r="O11" s="7">
        <f>IFERROR(RANK(M11,$M$5:$M$82)/COUNT($M$5:$M$82),0)</f>
        <v>0.487179487179487</v>
      </c>
      <c r="Q11" s="6">
        <f>E11+I11+M11</f>
        <v>42.6092047930283</v>
      </c>
      <c r="R11" s="6">
        <f>RANK(Q11,$Q$5:$Q$82)</f>
        <v>67</v>
      </c>
      <c r="S11" s="7">
        <f>IFERROR(RANK(Q11,$Q$5:$Q$82)/COUNT($Q$5:$Q$82),0)</f>
        <v>0.858974358974359</v>
      </c>
    </row>
    <row r="12" s="6" customFormat="1" customHeight="1" spans="1:20">
      <c r="A12" s="6">
        <v>8</v>
      </c>
      <c r="B12" s="6" t="s">
        <v>284</v>
      </c>
      <c r="C12" s="6" t="s">
        <v>285</v>
      </c>
      <c r="D12" s="6">
        <v>1.53</v>
      </c>
      <c r="E12" s="6">
        <f>D12/MAX($D$5:$D$82)*70</f>
        <v>24.7916666666667</v>
      </c>
      <c r="F12" s="6">
        <f>RANK(E12,$E$5:$E$82)</f>
        <v>77</v>
      </c>
      <c r="G12" s="7">
        <f>IFERROR(RANK(E12,$E$5:$E$82)/COUNT($E$5:$E$82),0)</f>
        <v>0.987179487179487</v>
      </c>
      <c r="H12" s="14">
        <v>23</v>
      </c>
      <c r="I12" s="6">
        <f>H12/MAX($H$5:$H$82)*30</f>
        <v>2.02941176470588</v>
      </c>
      <c r="J12" s="6">
        <f>RANK(H12,$H$5:$H$82)</f>
        <v>74</v>
      </c>
      <c r="K12" s="7">
        <f>IFERROR(RANK(H12,$H$5:$H$82)/COUNT($H$5:$H$82),0)</f>
        <v>0.948717948717949</v>
      </c>
      <c r="L12" s="6">
        <v>0</v>
      </c>
      <c r="M12" s="6">
        <f>IF(L12&gt;=50,50,L12)</f>
        <v>0</v>
      </c>
      <c r="N12" s="6">
        <f>RANK(M12,$M$5:$M$82)</f>
        <v>38</v>
      </c>
      <c r="O12" s="7">
        <f>IFERROR(RANK(M12,$M$5:$M$82)/COUNT($M$5:$M$82),0)</f>
        <v>0.487179487179487</v>
      </c>
      <c r="Q12" s="6">
        <f>E12+I12+M12</f>
        <v>26.8210784313725</v>
      </c>
      <c r="R12" s="6">
        <f>RANK(Q12,$Q$5:$Q$82)</f>
        <v>77</v>
      </c>
      <c r="S12" s="7">
        <f>IFERROR(RANK(Q12,$Q$5:$Q$82)/COUNT($Q$5:$Q$82),0)</f>
        <v>0.987179487179487</v>
      </c>
    </row>
    <row r="13" s="6" customFormat="1" customHeight="1" spans="1:20">
      <c r="A13" s="6">
        <v>9</v>
      </c>
      <c r="B13" s="6" t="s">
        <v>286</v>
      </c>
      <c r="C13" s="6" t="s">
        <v>287</v>
      </c>
      <c r="D13" s="6">
        <v>3.61</v>
      </c>
      <c r="E13" s="6">
        <f>D13/MAX($D$5:$D$82)*70</f>
        <v>58.4953703703704</v>
      </c>
      <c r="F13" s="6">
        <f>RANK(E13,$E$5:$E$82)</f>
        <v>26</v>
      </c>
      <c r="G13" s="7">
        <f>IFERROR(RANK(E13,$E$5:$E$82)/COUNT($E$5:$E$82),0)</f>
        <v>0.333333333333333</v>
      </c>
      <c r="H13" s="14">
        <v>60</v>
      </c>
      <c r="I13" s="6">
        <f>H13/MAX($H$5:$H$82)*30</f>
        <v>5.29411764705882</v>
      </c>
      <c r="J13" s="6">
        <f>RANK(H13,$H$5:$H$82)</f>
        <v>39</v>
      </c>
      <c r="K13" s="7">
        <f>IFERROR(RANK(H13,$H$5:$H$82)/COUNT($H$5:$H$82),0)</f>
        <v>0.5</v>
      </c>
      <c r="L13" s="6">
        <v>6.5</v>
      </c>
      <c r="M13" s="6">
        <f>IF(L13&gt;=50,50,L13)</f>
        <v>6.5</v>
      </c>
      <c r="N13" s="6">
        <f>RANK(M13,$M$5:$M$82)</f>
        <v>29</v>
      </c>
      <c r="O13" s="7">
        <f>IFERROR(RANK(M13,$M$5:$M$82)/COUNT($M$5:$M$82),0)</f>
        <v>0.371794871794872</v>
      </c>
      <c r="Q13" s="6">
        <f>E13+I13+M13</f>
        <v>70.2894880174292</v>
      </c>
      <c r="R13" s="6">
        <f>RANK(Q13,$Q$5:$Q$82)</f>
        <v>30</v>
      </c>
      <c r="S13" s="7">
        <f>IFERROR(RANK(Q13,$Q$5:$Q$82)/COUNT($Q$5:$Q$82),0)</f>
        <v>0.384615384615385</v>
      </c>
    </row>
    <row r="14" s="6" customFormat="1" customHeight="1" spans="1:20">
      <c r="A14" s="6">
        <v>10</v>
      </c>
      <c r="B14" s="6" t="s">
        <v>288</v>
      </c>
      <c r="C14" s="6" t="s">
        <v>289</v>
      </c>
      <c r="D14" s="6">
        <v>3.42</v>
      </c>
      <c r="E14" s="6">
        <f>D14/MAX($D$5:$D$82)*70</f>
        <v>55.4166666666667</v>
      </c>
      <c r="F14" s="6">
        <f>RANK(E14,$E$5:$E$82)</f>
        <v>36</v>
      </c>
      <c r="G14" s="7">
        <f>IFERROR(RANK(E14,$E$5:$E$82)/COUNT($E$5:$E$82),0)</f>
        <v>0.461538461538462</v>
      </c>
      <c r="H14" s="14">
        <v>36</v>
      </c>
      <c r="I14" s="6">
        <f>H14/MAX($H$5:$H$82)*30</f>
        <v>3.17647058823529</v>
      </c>
      <c r="J14" s="6">
        <f>RANK(H14,$H$5:$H$82)</f>
        <v>64</v>
      </c>
      <c r="K14" s="7">
        <f>IFERROR(RANK(H14,$H$5:$H$82)/COUNT($H$5:$H$82),0)</f>
        <v>0.82051282051282</v>
      </c>
      <c r="L14" s="6">
        <v>0</v>
      </c>
      <c r="M14" s="6">
        <f>IF(L14&gt;=50,50,L14)</f>
        <v>0</v>
      </c>
      <c r="N14" s="6">
        <f>RANK(M14,$M$5:$M$82)</f>
        <v>38</v>
      </c>
      <c r="O14" s="7">
        <f>IFERROR(RANK(M14,$M$5:$M$82)/COUNT($M$5:$M$82),0)</f>
        <v>0.487179487179487</v>
      </c>
      <c r="Q14" s="6">
        <f>E14+I14+M14</f>
        <v>58.593137254902</v>
      </c>
      <c r="R14" s="6">
        <f>RANK(Q14,$Q$5:$Q$82)</f>
        <v>46</v>
      </c>
      <c r="S14" s="7">
        <f>IFERROR(RANK(Q14,$Q$5:$Q$82)/COUNT($Q$5:$Q$82),0)</f>
        <v>0.58974358974359</v>
      </c>
    </row>
    <row r="15" s="6" customFormat="1" customHeight="1" spans="1:20">
      <c r="A15" s="6">
        <v>11</v>
      </c>
      <c r="B15" s="6" t="s">
        <v>290</v>
      </c>
      <c r="C15" s="6" t="s">
        <v>291</v>
      </c>
      <c r="D15" s="6">
        <v>3.88</v>
      </c>
      <c r="E15" s="6">
        <f>D15/MAX($D$5:$D$82)*70</f>
        <v>62.8703703703704</v>
      </c>
      <c r="F15" s="6">
        <f>RANK(E15,$E$5:$E$82)</f>
        <v>11</v>
      </c>
      <c r="G15" s="7">
        <f>IFERROR(RANK(E15,$E$5:$E$82)/COUNT($E$5:$E$82),0)</f>
        <v>0.141025641025641</v>
      </c>
      <c r="H15" s="14">
        <v>54</v>
      </c>
      <c r="I15" s="6">
        <f>H15/MAX($H$5:$H$82)*30</f>
        <v>4.76470588235294</v>
      </c>
      <c r="J15" s="6">
        <f>RANK(H15,$H$5:$H$82)</f>
        <v>49</v>
      </c>
      <c r="K15" s="7">
        <f>IFERROR(RANK(H15,$H$5:$H$82)/COUNT($H$5:$H$82),0)</f>
        <v>0.628205128205128</v>
      </c>
      <c r="L15" s="6">
        <v>4.5</v>
      </c>
      <c r="M15" s="6">
        <f>IF(L15&gt;=50,50,L15)</f>
        <v>4.5</v>
      </c>
      <c r="N15" s="6">
        <f>RANK(M15,$M$5:$M$82)</f>
        <v>31</v>
      </c>
      <c r="O15" s="7">
        <f>IFERROR(RANK(M15,$M$5:$M$82)/COUNT($M$5:$M$82),0)</f>
        <v>0.397435897435897</v>
      </c>
      <c r="Q15" s="6">
        <f>E15+I15+M15</f>
        <v>72.1350762527233</v>
      </c>
      <c r="R15" s="6">
        <f>RANK(Q15,$Q$5:$Q$82)</f>
        <v>28</v>
      </c>
      <c r="S15" s="7">
        <f>IFERROR(RANK(Q15,$Q$5:$Q$82)/COUNT($Q$5:$Q$82),0)</f>
        <v>0.358974358974359</v>
      </c>
    </row>
    <row r="16" s="6" customFormat="1" customHeight="1" spans="1:20">
      <c r="A16" s="6">
        <v>12</v>
      </c>
      <c r="B16" s="6" t="s">
        <v>292</v>
      </c>
      <c r="C16" s="6" t="s">
        <v>293</v>
      </c>
      <c r="D16" s="6">
        <v>3.85</v>
      </c>
      <c r="E16" s="6">
        <f>D16/MAX($D$5:$D$82)*70</f>
        <v>62.3842592592593</v>
      </c>
      <c r="F16" s="6">
        <f>RANK(E16,$E$5:$E$82)</f>
        <v>12</v>
      </c>
      <c r="G16" s="7">
        <f>IFERROR(RANK(E16,$E$5:$E$82)/COUNT($E$5:$E$82),0)</f>
        <v>0.153846153846154</v>
      </c>
      <c r="H16" s="14">
        <v>59</v>
      </c>
      <c r="I16" s="6">
        <f>H16/MAX($H$5:$H$82)*30</f>
        <v>5.20588235294118</v>
      </c>
      <c r="J16" s="6">
        <f>RANK(H16,$H$5:$H$82)</f>
        <v>43</v>
      </c>
      <c r="K16" s="7">
        <f>IFERROR(RANK(H16,$H$5:$H$82)/COUNT($H$5:$H$82),0)</f>
        <v>0.551282051282051</v>
      </c>
      <c r="L16" s="6">
        <v>14.5</v>
      </c>
      <c r="M16" s="6">
        <f>IF(L16&gt;=50,50,L16)</f>
        <v>14.5</v>
      </c>
      <c r="N16" s="6">
        <f>RANK(M16,$M$5:$M$82)</f>
        <v>22</v>
      </c>
      <c r="O16" s="7">
        <f>IFERROR(RANK(M16,$M$5:$M$82)/COUNT($M$5:$M$82),0)</f>
        <v>0.282051282051282</v>
      </c>
      <c r="Q16" s="6">
        <f>E16+I16+M16</f>
        <v>82.0901416122004</v>
      </c>
      <c r="R16" s="6">
        <f>RANK(Q16,$Q$5:$Q$82)</f>
        <v>24</v>
      </c>
      <c r="S16" s="7">
        <f>IFERROR(RANK(Q16,$Q$5:$Q$82)/COUNT($Q$5:$Q$82),0)</f>
        <v>0.307692307692308</v>
      </c>
    </row>
    <row r="17" s="6" customFormat="1" customHeight="1" spans="1:19">
      <c r="A17" s="6">
        <v>13</v>
      </c>
      <c r="B17" s="6" t="s">
        <v>294</v>
      </c>
      <c r="C17" s="6" t="s">
        <v>295</v>
      </c>
      <c r="D17" s="6">
        <v>2.65</v>
      </c>
      <c r="E17" s="6">
        <f>D17/MAX($D$5:$D$82)*70</f>
        <v>42.9398148148148</v>
      </c>
      <c r="F17" s="6">
        <f>RANK(E17,$E$5:$E$82)</f>
        <v>64</v>
      </c>
      <c r="G17" s="7">
        <f>IFERROR(RANK(E17,$E$5:$E$82)/COUNT($E$5:$E$82),0)</f>
        <v>0.82051282051282</v>
      </c>
      <c r="H17" s="14">
        <v>60</v>
      </c>
      <c r="I17" s="6">
        <f>H17/MAX($H$5:$H$82)*30</f>
        <v>5.29411764705882</v>
      </c>
      <c r="J17" s="6">
        <f>RANK(H17,$H$5:$H$82)</f>
        <v>39</v>
      </c>
      <c r="K17" s="7">
        <f>IFERROR(RANK(H17,$H$5:$H$82)/COUNT($H$5:$H$82),0)</f>
        <v>0.5</v>
      </c>
      <c r="L17" s="6">
        <v>0</v>
      </c>
      <c r="M17" s="6">
        <f>IF(L17&gt;=50,50,L17)</f>
        <v>0</v>
      </c>
      <c r="N17" s="6">
        <f>RANK(M17,$M$5:$M$82)</f>
        <v>38</v>
      </c>
      <c r="O17" s="7">
        <f>IFERROR(RANK(M17,$M$5:$M$82)/COUNT($M$5:$M$82),0)</f>
        <v>0.487179487179487</v>
      </c>
      <c r="Q17" s="6">
        <f>E17+I17+M17</f>
        <v>48.2339324618736</v>
      </c>
      <c r="R17" s="6">
        <f>RANK(Q17,$Q$5:$Q$82)</f>
        <v>59</v>
      </c>
      <c r="S17" s="7">
        <f>IFERROR(RANK(Q17,$Q$5:$Q$82)/COUNT($Q$5:$Q$82),0)</f>
        <v>0.756410256410256</v>
      </c>
    </row>
    <row r="18" s="6" customFormat="1" customHeight="1" spans="1:19">
      <c r="A18" s="6">
        <v>14</v>
      </c>
      <c r="B18" s="6" t="s">
        <v>296</v>
      </c>
      <c r="C18" s="6" t="s">
        <v>297</v>
      </c>
      <c r="D18" s="6">
        <v>2.71</v>
      </c>
      <c r="E18" s="6">
        <f>D18/MAX($D$5:$D$82)*70</f>
        <v>43.912037037037</v>
      </c>
      <c r="F18" s="6">
        <f>RANK(E18,$E$5:$E$82)</f>
        <v>60</v>
      </c>
      <c r="G18" s="7">
        <f>IFERROR(RANK(E18,$E$5:$E$82)/COUNT($E$5:$E$82),0)</f>
        <v>0.769230769230769</v>
      </c>
      <c r="H18" s="14">
        <v>36</v>
      </c>
      <c r="I18" s="6">
        <f>H18/MAX($H$5:$H$82)*30</f>
        <v>3.17647058823529</v>
      </c>
      <c r="J18" s="6">
        <f>RANK(H18,$H$5:$H$82)</f>
        <v>64</v>
      </c>
      <c r="K18" s="7">
        <f>IFERROR(RANK(H18,$H$5:$H$82)/COUNT($H$5:$H$82),0)</f>
        <v>0.82051282051282</v>
      </c>
      <c r="L18" s="6">
        <v>0</v>
      </c>
      <c r="M18" s="6">
        <f>IF(L18&gt;=50,50,L18)</f>
        <v>0</v>
      </c>
      <c r="N18" s="6">
        <f>RANK(M18,$M$5:$M$82)</f>
        <v>38</v>
      </c>
      <c r="O18" s="7">
        <f>IFERROR(RANK(M18,$M$5:$M$82)/COUNT($M$5:$M$82),0)</f>
        <v>0.487179487179487</v>
      </c>
      <c r="Q18" s="6">
        <f>E18+I18+M18</f>
        <v>47.0885076252723</v>
      </c>
      <c r="R18" s="6">
        <f>RANK(Q18,$Q$5:$Q$82)</f>
        <v>63</v>
      </c>
      <c r="S18" s="7">
        <f>IFERROR(RANK(Q18,$Q$5:$Q$82)/COUNT($Q$5:$Q$82),0)</f>
        <v>0.807692307692308</v>
      </c>
    </row>
    <row r="19" s="6" customFormat="1" customHeight="1" spans="1:19">
      <c r="A19" s="6">
        <v>15</v>
      </c>
      <c r="B19" s="6" t="s">
        <v>298</v>
      </c>
      <c r="C19" s="6" t="s">
        <v>299</v>
      </c>
      <c r="D19" s="6">
        <v>2.97</v>
      </c>
      <c r="E19" s="6">
        <f>D19/MAX($D$5:$D$82)*70</f>
        <v>48.125</v>
      </c>
      <c r="F19" s="6">
        <f>RANK(E19,$E$5:$E$82)</f>
        <v>54</v>
      </c>
      <c r="G19" s="7">
        <f>IFERROR(RANK(E19,$E$5:$E$82)/COUNT($E$5:$E$82),0)</f>
        <v>0.692307692307692</v>
      </c>
      <c r="H19" s="14">
        <v>50</v>
      </c>
      <c r="I19" s="6">
        <f>H19/MAX($H$5:$H$82)*30</f>
        <v>4.41176470588235</v>
      </c>
      <c r="J19" s="6">
        <f>RANK(H19,$H$5:$H$82)</f>
        <v>50</v>
      </c>
      <c r="K19" s="7">
        <f>IFERROR(RANK(H19,$H$5:$H$82)/COUNT($H$5:$H$82),0)</f>
        <v>0.641025641025641</v>
      </c>
      <c r="L19" s="6">
        <v>0</v>
      </c>
      <c r="M19" s="6">
        <f>IF(L19&gt;=50,50,L19)</f>
        <v>0</v>
      </c>
      <c r="N19" s="6">
        <f>RANK(M19,$M$5:$M$82)</f>
        <v>38</v>
      </c>
      <c r="O19" s="7">
        <f>IFERROR(RANK(M19,$M$5:$M$82)/COUNT($M$5:$M$82),0)</f>
        <v>0.487179487179487</v>
      </c>
      <c r="Q19" s="6">
        <f>E19+I19+M19</f>
        <v>52.5367647058824</v>
      </c>
      <c r="R19" s="6">
        <f>RANK(Q19,$Q$5:$Q$82)</f>
        <v>56</v>
      </c>
      <c r="S19" s="7">
        <f>IFERROR(RANK(Q19,$Q$5:$Q$82)/COUNT($Q$5:$Q$82),0)</f>
        <v>0.717948717948718</v>
      </c>
    </row>
    <row r="20" s="6" customFormat="1" customHeight="1" spans="1:19">
      <c r="A20" s="6">
        <v>16</v>
      </c>
      <c r="B20" s="6" t="s">
        <v>300</v>
      </c>
      <c r="C20" s="6" t="s">
        <v>301</v>
      </c>
      <c r="D20" s="6">
        <v>3.07</v>
      </c>
      <c r="E20" s="6">
        <f>D20/MAX($D$5:$D$82)*70</f>
        <v>49.7453703703704</v>
      </c>
      <c r="F20" s="6">
        <f>RANK(E20,$E$5:$E$82)</f>
        <v>49</v>
      </c>
      <c r="G20" s="7">
        <f>IFERROR(RANK(E20,$E$5:$E$82)/COUNT($E$5:$E$82),0)</f>
        <v>0.628205128205128</v>
      </c>
      <c r="H20" s="14">
        <v>75</v>
      </c>
      <c r="I20" s="6">
        <f>H20/MAX($H$5:$H$82)*30</f>
        <v>6.61764705882353</v>
      </c>
      <c r="J20" s="6">
        <f>RANK(H20,$H$5:$H$82)</f>
        <v>32</v>
      </c>
      <c r="K20" s="7">
        <f>IFERROR(RANK(H20,$H$5:$H$82)/COUNT($H$5:$H$82),0)</f>
        <v>0.41025641025641</v>
      </c>
      <c r="L20" s="6">
        <v>0</v>
      </c>
      <c r="M20" s="6">
        <f>IF(L20&gt;=50,50,L20)</f>
        <v>0</v>
      </c>
      <c r="N20" s="6">
        <f>RANK(M20,$M$5:$M$82)</f>
        <v>38</v>
      </c>
      <c r="O20" s="7">
        <f>IFERROR(RANK(M20,$M$5:$M$82)/COUNT($M$5:$M$82),0)</f>
        <v>0.487179487179487</v>
      </c>
      <c r="Q20" s="6">
        <f>E20+I20+M20</f>
        <v>56.3630174291939</v>
      </c>
      <c r="R20" s="6">
        <f>RANK(Q20,$Q$5:$Q$82)</f>
        <v>50</v>
      </c>
      <c r="S20" s="7">
        <f>IFERROR(RANK(Q20,$Q$5:$Q$82)/COUNT($Q$5:$Q$82),0)</f>
        <v>0.641025641025641</v>
      </c>
    </row>
    <row r="21" s="6" customFormat="1" customHeight="1" spans="1:19">
      <c r="A21" s="6">
        <v>17</v>
      </c>
      <c r="B21" s="6" t="s">
        <v>302</v>
      </c>
      <c r="C21" s="6" t="s">
        <v>303</v>
      </c>
      <c r="D21" s="6">
        <v>3.47</v>
      </c>
      <c r="E21" s="6">
        <f>D21/MAX($D$5:$D$82)*70</f>
        <v>56.2268518518518</v>
      </c>
      <c r="F21" s="6">
        <f>RANK(E21,$E$5:$E$82)</f>
        <v>32</v>
      </c>
      <c r="G21" s="7">
        <f>IFERROR(RANK(E21,$E$5:$E$82)/COUNT($E$5:$E$82),0)</f>
        <v>0.41025641025641</v>
      </c>
      <c r="H21" s="14">
        <v>191</v>
      </c>
      <c r="I21" s="6">
        <f>H21/MAX($H$5:$H$82)*30</f>
        <v>16.8529411764706</v>
      </c>
      <c r="J21" s="6">
        <f>RANK(H21,$H$5:$H$82)</f>
        <v>10</v>
      </c>
      <c r="K21" s="7">
        <f>IFERROR(RANK(H21,$H$5:$H$82)/COUNT($H$5:$H$82),0)</f>
        <v>0.128205128205128</v>
      </c>
      <c r="L21" s="6">
        <v>23.2</v>
      </c>
      <c r="M21" s="6">
        <f>IF(L21&gt;=50,50,L21)</f>
        <v>23.2</v>
      </c>
      <c r="N21" s="6">
        <f>RANK(M21,$M$5:$M$82)</f>
        <v>18</v>
      </c>
      <c r="O21" s="7">
        <f>IFERROR(RANK(M21,$M$5:$M$82)/COUNT($M$5:$M$82),0)</f>
        <v>0.230769230769231</v>
      </c>
      <c r="Q21" s="6">
        <f>E21+I21+M21</f>
        <v>96.2797930283224</v>
      </c>
      <c r="R21" s="6">
        <f>RANK(Q21,$Q$5:$Q$82)</f>
        <v>18</v>
      </c>
      <c r="S21" s="7">
        <f>IFERROR(RANK(Q21,$Q$5:$Q$82)/COUNT($Q$5:$Q$82),0)</f>
        <v>0.230769230769231</v>
      </c>
    </row>
    <row r="22" s="6" customFormat="1" customHeight="1" spans="1:19">
      <c r="A22" s="6">
        <v>18</v>
      </c>
      <c r="B22" s="6" t="s">
        <v>304</v>
      </c>
      <c r="C22" s="6" t="s">
        <v>305</v>
      </c>
      <c r="D22" s="6">
        <v>3.6</v>
      </c>
      <c r="E22" s="6">
        <f>D22/MAX($D$5:$D$82)*70</f>
        <v>58.3333333333333</v>
      </c>
      <c r="F22" s="6">
        <f>RANK(E22,$E$5:$E$82)</f>
        <v>30</v>
      </c>
      <c r="G22" s="7">
        <f>IFERROR(RANK(E22,$E$5:$E$82)/COUNT($E$5:$E$82),0)</f>
        <v>0.384615384615385</v>
      </c>
      <c r="H22" s="14">
        <v>55</v>
      </c>
      <c r="I22" s="6">
        <f>H22/MAX($H$5:$H$82)*30</f>
        <v>4.85294117647059</v>
      </c>
      <c r="J22" s="6">
        <f>RANK(H22,$H$5:$H$82)</f>
        <v>47</v>
      </c>
      <c r="K22" s="7">
        <f>IFERROR(RANK(H22,$H$5:$H$82)/COUNT($H$5:$H$82),0)</f>
        <v>0.602564102564103</v>
      </c>
      <c r="L22" s="6">
        <v>0</v>
      </c>
      <c r="M22" s="6">
        <f>IF(L22&gt;=50,50,L22)</f>
        <v>0</v>
      </c>
      <c r="N22" s="6">
        <f>RANK(M22,$M$5:$M$82)</f>
        <v>38</v>
      </c>
      <c r="O22" s="7">
        <f>IFERROR(RANK(M22,$M$5:$M$82)/COUNT($M$5:$M$82),0)</f>
        <v>0.487179487179487</v>
      </c>
      <c r="Q22" s="6">
        <f>E22+I22+M22</f>
        <v>63.1862745098039</v>
      </c>
      <c r="R22" s="6">
        <f>RANK(Q22,$Q$5:$Q$82)</f>
        <v>37</v>
      </c>
      <c r="S22" s="7">
        <f>IFERROR(RANK(Q22,$Q$5:$Q$82)/COUNT($Q$5:$Q$82),0)</f>
        <v>0.474358974358974</v>
      </c>
    </row>
    <row r="23" s="6" customFormat="1" customHeight="1" spans="1:19">
      <c r="A23" s="6">
        <v>19</v>
      </c>
      <c r="B23" s="6" t="s">
        <v>306</v>
      </c>
      <c r="C23" s="6" t="s">
        <v>307</v>
      </c>
      <c r="D23" s="6">
        <v>2.82</v>
      </c>
      <c r="E23" s="6">
        <f>D23/MAX($D$5:$D$82)*70</f>
        <v>45.6944444444444</v>
      </c>
      <c r="F23" s="6">
        <f>RANK(E23,$E$5:$E$82)</f>
        <v>56</v>
      </c>
      <c r="G23" s="7">
        <f>IFERROR(RANK(E23,$E$5:$E$82)/COUNT($E$5:$E$82),0)</f>
        <v>0.717948717948718</v>
      </c>
      <c r="H23" s="14">
        <v>46</v>
      </c>
      <c r="I23" s="6">
        <f>H23/MAX($H$5:$H$82)*30</f>
        <v>4.05882352941176</v>
      </c>
      <c r="J23" s="6">
        <f>RANK(H23,$H$5:$H$82)</f>
        <v>54</v>
      </c>
      <c r="K23" s="7">
        <f>IFERROR(RANK(H23,$H$5:$H$82)/COUNT($H$5:$H$82),0)</f>
        <v>0.692307692307692</v>
      </c>
      <c r="L23" s="6">
        <v>0</v>
      </c>
      <c r="M23" s="6">
        <f>IF(L23&gt;=50,50,L23)</f>
        <v>0</v>
      </c>
      <c r="N23" s="6">
        <f>RANK(M23,$M$5:$M$82)</f>
        <v>38</v>
      </c>
      <c r="O23" s="7">
        <f>IFERROR(RANK(M23,$M$5:$M$82)/COUNT($M$5:$M$82),0)</f>
        <v>0.487179487179487</v>
      </c>
      <c r="Q23" s="6">
        <f>E23+I23+M23</f>
        <v>49.7532679738562</v>
      </c>
      <c r="R23" s="6">
        <f>RANK(Q23,$Q$5:$Q$82)</f>
        <v>58</v>
      </c>
      <c r="S23" s="7">
        <f>IFERROR(RANK(Q23,$Q$5:$Q$82)/COUNT($Q$5:$Q$82),0)</f>
        <v>0.743589743589744</v>
      </c>
    </row>
    <row r="24" s="6" customFormat="1" customHeight="1" spans="1:19">
      <c r="A24" s="6">
        <v>20</v>
      </c>
      <c r="B24" s="6" t="s">
        <v>308</v>
      </c>
      <c r="C24" s="6" t="s">
        <v>309</v>
      </c>
      <c r="D24" s="6">
        <v>2.9</v>
      </c>
      <c r="E24" s="6">
        <f>D24/MAX($D$5:$D$82)*70</f>
        <v>46.9907407407407</v>
      </c>
      <c r="F24" s="6">
        <f>RANK(E24,$E$5:$E$82)</f>
        <v>55</v>
      </c>
      <c r="G24" s="7">
        <f>IFERROR(RANK(E24,$E$5:$E$82)/COUNT($E$5:$E$82),0)</f>
        <v>0.705128205128205</v>
      </c>
      <c r="H24" s="14">
        <v>75</v>
      </c>
      <c r="I24" s="6">
        <f>H24/MAX($H$5:$H$82)*30</f>
        <v>6.61764705882353</v>
      </c>
      <c r="J24" s="6">
        <f>RANK(H24,$H$5:$H$82)</f>
        <v>32</v>
      </c>
      <c r="K24" s="7">
        <f>IFERROR(RANK(H24,$H$5:$H$82)/COUNT($H$5:$H$82),0)</f>
        <v>0.41025641025641</v>
      </c>
      <c r="L24" s="6">
        <v>0</v>
      </c>
      <c r="M24" s="6">
        <f>IF(L24&gt;=50,50,L24)</f>
        <v>0</v>
      </c>
      <c r="N24" s="6">
        <f>RANK(M24,$M$5:$M$82)</f>
        <v>38</v>
      </c>
      <c r="O24" s="7">
        <f>IFERROR(RANK(M24,$M$5:$M$82)/COUNT($M$5:$M$82),0)</f>
        <v>0.487179487179487</v>
      </c>
      <c r="Q24" s="6">
        <f>E24+I24+M24</f>
        <v>53.6083877995643</v>
      </c>
      <c r="R24" s="6">
        <f>RANK(Q24,$Q$5:$Q$82)</f>
        <v>54</v>
      </c>
      <c r="S24" s="7">
        <f>IFERROR(RANK(Q24,$Q$5:$Q$82)/COUNT($Q$5:$Q$82),0)</f>
        <v>0.692307692307692</v>
      </c>
    </row>
    <row r="25" s="6" customFormat="1" customHeight="1" spans="1:19">
      <c r="A25" s="6">
        <v>21</v>
      </c>
      <c r="B25" s="6" t="s">
        <v>310</v>
      </c>
      <c r="C25" s="6" t="s">
        <v>311</v>
      </c>
      <c r="D25" s="6">
        <v>2.98</v>
      </c>
      <c r="E25" s="6">
        <f>D25/MAX($D$5:$D$82)*70</f>
        <v>48.287037037037</v>
      </c>
      <c r="F25" s="6">
        <f>RANK(E25,$E$5:$E$82)</f>
        <v>53</v>
      </c>
      <c r="G25" s="7">
        <f>IFERROR(RANK(E25,$E$5:$E$82)/COUNT($E$5:$E$82),0)</f>
        <v>0.67948717948718</v>
      </c>
      <c r="H25" s="14">
        <v>59.1</v>
      </c>
      <c r="I25" s="6">
        <f>H25/MAX($H$5:$H$82)*30</f>
        <v>5.21470588235294</v>
      </c>
      <c r="J25" s="6">
        <f>RANK(H25,$H$5:$H$82)</f>
        <v>42</v>
      </c>
      <c r="K25" s="7">
        <f>IFERROR(RANK(H25,$H$5:$H$82)/COUNT($H$5:$H$82),0)</f>
        <v>0.538461538461538</v>
      </c>
      <c r="L25" s="6">
        <v>0</v>
      </c>
      <c r="M25" s="6">
        <f>IF(L25&gt;=50,50,L25)</f>
        <v>0</v>
      </c>
      <c r="N25" s="6">
        <f>RANK(M25,$M$5:$M$82)</f>
        <v>38</v>
      </c>
      <c r="O25" s="7">
        <f>IFERROR(RANK(M25,$M$5:$M$82)/COUNT($M$5:$M$82),0)</f>
        <v>0.487179487179487</v>
      </c>
      <c r="Q25" s="6">
        <f>E25+I25+M25</f>
        <v>53.50174291939</v>
      </c>
      <c r="R25" s="6">
        <f>RANK(Q25,$Q$5:$Q$82)</f>
        <v>55</v>
      </c>
      <c r="S25" s="7">
        <f>IFERROR(RANK(Q25,$Q$5:$Q$82)/COUNT($Q$5:$Q$82),0)</f>
        <v>0.705128205128205</v>
      </c>
    </row>
    <row r="26" s="6" customFormat="1" customHeight="1" spans="1:19">
      <c r="A26" s="6">
        <v>22</v>
      </c>
      <c r="B26" s="6" t="s">
        <v>312</v>
      </c>
      <c r="C26" s="6" t="s">
        <v>313</v>
      </c>
      <c r="D26" s="6">
        <v>3.4</v>
      </c>
      <c r="E26" s="6">
        <f>D26/MAX($D$5:$D$82)*70</f>
        <v>55.0925925925926</v>
      </c>
      <c r="F26" s="6">
        <f>RANK(E26,$E$5:$E$82)</f>
        <v>38</v>
      </c>
      <c r="G26" s="7">
        <f>IFERROR(RANK(E26,$E$5:$E$82)/COUNT($E$5:$E$82),0)</f>
        <v>0.487179487179487</v>
      </c>
      <c r="H26" s="14">
        <v>36</v>
      </c>
      <c r="I26" s="6">
        <f>H26/MAX($H$5:$H$82)*30</f>
        <v>3.17647058823529</v>
      </c>
      <c r="J26" s="6">
        <f>RANK(H26,$H$5:$H$82)</f>
        <v>64</v>
      </c>
      <c r="K26" s="7">
        <f>IFERROR(RANK(H26,$H$5:$H$82)/COUNT($H$5:$H$82),0)</f>
        <v>0.82051282051282</v>
      </c>
      <c r="L26" s="6">
        <v>0</v>
      </c>
      <c r="M26" s="6">
        <f>IF(L26&gt;=50,50,L26)</f>
        <v>0</v>
      </c>
      <c r="N26" s="6">
        <f>RANK(M26,$M$5:$M$82)</f>
        <v>38</v>
      </c>
      <c r="O26" s="7">
        <f>IFERROR(RANK(M26,$M$5:$M$82)/COUNT($M$5:$M$82),0)</f>
        <v>0.487179487179487</v>
      </c>
      <c r="Q26" s="6">
        <f>E26+I26+M26</f>
        <v>58.2690631808279</v>
      </c>
      <c r="R26" s="6">
        <f>RANK(Q26,$Q$5:$Q$82)</f>
        <v>47</v>
      </c>
      <c r="S26" s="7">
        <f>IFERROR(RANK(Q26,$Q$5:$Q$82)/COUNT($Q$5:$Q$82),0)</f>
        <v>0.602564102564103</v>
      </c>
    </row>
    <row r="27" s="6" customFormat="1" customHeight="1" spans="1:19">
      <c r="A27" s="6">
        <v>23</v>
      </c>
      <c r="B27" s="6" t="s">
        <v>314</v>
      </c>
      <c r="C27" s="6" t="s">
        <v>315</v>
      </c>
      <c r="D27" s="6">
        <v>3.78</v>
      </c>
      <c r="E27" s="6">
        <f>D27/MAX($D$5:$D$82)*70</f>
        <v>61.25</v>
      </c>
      <c r="F27" s="6">
        <f>RANK(E27,$E$5:$E$82)</f>
        <v>17</v>
      </c>
      <c r="G27" s="7">
        <f>IFERROR(RANK(E27,$E$5:$E$82)/COUNT($E$5:$E$82),0)</f>
        <v>0.217948717948718</v>
      </c>
      <c r="H27" s="14">
        <v>115.2</v>
      </c>
      <c r="I27" s="6">
        <f>H27/MAX($H$5:$H$82)*30</f>
        <v>10.1647058823529</v>
      </c>
      <c r="J27" s="6">
        <f>RANK(H27,$H$5:$H$82)</f>
        <v>19</v>
      </c>
      <c r="K27" s="7">
        <f>IFERROR(RANK(H27,$H$5:$H$82)/COUNT($H$5:$H$82),0)</f>
        <v>0.243589743589744</v>
      </c>
      <c r="L27" s="6">
        <v>15</v>
      </c>
      <c r="M27" s="6">
        <f>IF(L27&gt;=50,50,L27)</f>
        <v>15</v>
      </c>
      <c r="N27" s="6">
        <f>RANK(M27,$M$5:$M$82)</f>
        <v>20</v>
      </c>
      <c r="O27" s="7">
        <f>IFERROR(RANK(M27,$M$5:$M$82)/COUNT($M$5:$M$82),0)</f>
        <v>0.256410256410256</v>
      </c>
      <c r="Q27" s="6">
        <f>E27+I27+M27</f>
        <v>86.4147058823529</v>
      </c>
      <c r="R27" s="6">
        <f>RANK(Q27,$Q$5:$Q$82)</f>
        <v>21</v>
      </c>
      <c r="S27" s="7">
        <f>IFERROR(RANK(Q27,$Q$5:$Q$82)/COUNT($Q$5:$Q$82),0)</f>
        <v>0.269230769230769</v>
      </c>
    </row>
    <row r="28" s="6" customFormat="1" customHeight="1" spans="1:19">
      <c r="A28" s="6">
        <v>24</v>
      </c>
      <c r="B28" s="6" t="s">
        <v>316</v>
      </c>
      <c r="C28" s="6" t="s">
        <v>317</v>
      </c>
      <c r="D28" s="6">
        <v>3.61</v>
      </c>
      <c r="E28" s="6">
        <f>D28/MAX($D$5:$D$82)*70</f>
        <v>58.4953703703704</v>
      </c>
      <c r="F28" s="6">
        <f>RANK(E28,$E$5:$E$82)</f>
        <v>26</v>
      </c>
      <c r="G28" s="7">
        <f>IFERROR(RANK(E28,$E$5:$E$82)/COUNT($E$5:$E$82),0)</f>
        <v>0.333333333333333</v>
      </c>
      <c r="H28" s="14">
        <v>320</v>
      </c>
      <c r="I28" s="6">
        <f>H28/MAX($H$5:$H$82)*30</f>
        <v>28.2352941176471</v>
      </c>
      <c r="J28" s="6">
        <f>RANK(H28,$H$5:$H$82)</f>
        <v>3</v>
      </c>
      <c r="K28" s="7">
        <f>IFERROR(RANK(H28,$H$5:$H$82)/COUNT($H$5:$H$82),0)</f>
        <v>0.0384615384615385</v>
      </c>
      <c r="L28" s="6">
        <v>38.7</v>
      </c>
      <c r="M28" s="6">
        <f>IF(L28&gt;=50,50,L28)</f>
        <v>38.7</v>
      </c>
      <c r="N28" s="6">
        <f>RANK(M28,$M$5:$M$82)</f>
        <v>11</v>
      </c>
      <c r="O28" s="7">
        <f>IFERROR(RANK(M28,$M$5:$M$82)/COUNT($M$5:$M$82),0)</f>
        <v>0.141025641025641</v>
      </c>
      <c r="Q28" s="6">
        <f>E28+I28+M28</f>
        <v>125.430664488017</v>
      </c>
      <c r="R28" s="6">
        <f>RANK(Q28,$Q$5:$Q$82)</f>
        <v>8</v>
      </c>
      <c r="S28" s="7">
        <f>IFERROR(RANK(Q28,$Q$5:$Q$82)/COUNT($Q$5:$Q$82),0)</f>
        <v>0.102564102564103</v>
      </c>
    </row>
    <row r="29" s="6" customFormat="1" customHeight="1" spans="1:19">
      <c r="A29" s="6">
        <v>25</v>
      </c>
      <c r="B29" s="6" t="s">
        <v>318</v>
      </c>
      <c r="C29" s="6" t="s">
        <v>319</v>
      </c>
      <c r="D29" s="6">
        <v>3.23</v>
      </c>
      <c r="E29" s="6">
        <f>D29/MAX($D$5:$D$82)*70</f>
        <v>52.337962962963</v>
      </c>
      <c r="F29" s="6">
        <f>RANK(E29,$E$5:$E$82)</f>
        <v>43</v>
      </c>
      <c r="G29" s="7">
        <f>IFERROR(RANK(E29,$E$5:$E$82)/COUNT($E$5:$E$82),0)</f>
        <v>0.551282051282051</v>
      </c>
      <c r="H29" s="14">
        <v>38</v>
      </c>
      <c r="I29" s="6">
        <f>H29/MAX($H$5:$H$82)*30</f>
        <v>3.35294117647059</v>
      </c>
      <c r="J29" s="6">
        <f>RANK(H29,$H$5:$H$82)</f>
        <v>62</v>
      </c>
      <c r="K29" s="7">
        <f>IFERROR(RANK(H29,$H$5:$H$82)/COUNT($H$5:$H$82),0)</f>
        <v>0.794871794871795</v>
      </c>
      <c r="L29" s="6">
        <v>0</v>
      </c>
      <c r="M29" s="6">
        <f>IF(L29&gt;=50,50,L29)</f>
        <v>0</v>
      </c>
      <c r="N29" s="6">
        <f>RANK(M29,$M$5:$M$82)</f>
        <v>38</v>
      </c>
      <c r="O29" s="7">
        <f>IFERROR(RANK(M29,$M$5:$M$82)/COUNT($M$5:$M$82),0)</f>
        <v>0.487179487179487</v>
      </c>
      <c r="Q29" s="6">
        <f>E29+I29+M29</f>
        <v>55.6909041394335</v>
      </c>
      <c r="R29" s="6">
        <f>RANK(Q29,$Q$5:$Q$82)</f>
        <v>51</v>
      </c>
      <c r="S29" s="7">
        <f>IFERROR(RANK(Q29,$Q$5:$Q$82)/COUNT($Q$5:$Q$82),0)</f>
        <v>0.653846153846154</v>
      </c>
    </row>
    <row r="30" s="6" customFormat="1" customHeight="1" spans="1:19">
      <c r="A30" s="6">
        <v>26</v>
      </c>
      <c r="B30" s="6" t="s">
        <v>320</v>
      </c>
      <c r="C30" s="6" t="s">
        <v>321</v>
      </c>
      <c r="D30" s="6">
        <v>2.7</v>
      </c>
      <c r="E30" s="6">
        <f>D30/MAX($D$5:$D$82)*70</f>
        <v>43.75</v>
      </c>
      <c r="F30" s="6">
        <f>RANK(E30,$E$5:$E$82)</f>
        <v>61</v>
      </c>
      <c r="G30" s="7">
        <f>IFERROR(RANK(E30,$E$5:$E$82)/COUNT($E$5:$E$82),0)</f>
        <v>0.782051282051282</v>
      </c>
      <c r="H30" s="14">
        <v>90.4</v>
      </c>
      <c r="I30" s="6">
        <f>H30/MAX($H$5:$H$82)*30</f>
        <v>7.9764705882353</v>
      </c>
      <c r="J30" s="6">
        <f>RANK(H30,$H$5:$H$82)</f>
        <v>24</v>
      </c>
      <c r="K30" s="7">
        <f>IFERROR(RANK(H30,$H$5:$H$82)/COUNT($H$5:$H$82),0)</f>
        <v>0.307692307692308</v>
      </c>
      <c r="L30" s="6">
        <v>0</v>
      </c>
      <c r="M30" s="6">
        <f>IF(L30&gt;=50,50,L30)</f>
        <v>0</v>
      </c>
      <c r="N30" s="6">
        <f>RANK(M30,$M$5:$M$82)</f>
        <v>38</v>
      </c>
      <c r="O30" s="7">
        <f>IFERROR(RANK(M30,$M$5:$M$82)/COUNT($M$5:$M$82),0)</f>
        <v>0.487179487179487</v>
      </c>
      <c r="Q30" s="6">
        <f>E30+I30+M30</f>
        <v>51.7264705882353</v>
      </c>
      <c r="R30" s="6">
        <f>RANK(Q30,$Q$5:$Q$82)</f>
        <v>57</v>
      </c>
      <c r="S30" s="7">
        <f>IFERROR(RANK(Q30,$Q$5:$Q$82)/COUNT($Q$5:$Q$82),0)</f>
        <v>0.730769230769231</v>
      </c>
    </row>
    <row r="31" s="6" customFormat="1" customHeight="1" spans="1:19">
      <c r="A31" s="6">
        <v>27</v>
      </c>
      <c r="B31" s="6" t="s">
        <v>322</v>
      </c>
      <c r="C31" s="6" t="s">
        <v>323</v>
      </c>
      <c r="D31" s="6">
        <v>3.68</v>
      </c>
      <c r="E31" s="6">
        <f>D31/MAX($D$5:$D$82)*70</f>
        <v>59.6296296296296</v>
      </c>
      <c r="F31" s="6">
        <f>RANK(E31,$E$5:$E$82)</f>
        <v>23</v>
      </c>
      <c r="G31" s="7">
        <f>IFERROR(RANK(E31,$E$5:$E$82)/COUNT($E$5:$E$82),0)</f>
        <v>0.294871794871795</v>
      </c>
      <c r="H31" s="14">
        <v>46</v>
      </c>
      <c r="I31" s="6">
        <f>H31/MAX($H$5:$H$82)*30</f>
        <v>4.05882352941176</v>
      </c>
      <c r="J31" s="6">
        <f>RANK(H31,$H$5:$H$82)</f>
        <v>54</v>
      </c>
      <c r="K31" s="7">
        <f>IFERROR(RANK(H31,$H$5:$H$82)/COUNT($H$5:$H$82),0)</f>
        <v>0.692307692307692</v>
      </c>
      <c r="L31" s="6">
        <v>7.2</v>
      </c>
      <c r="M31" s="6">
        <f>IF(L31&gt;=50,50,L31)</f>
        <v>7.2</v>
      </c>
      <c r="N31" s="6">
        <f>RANK(M31,$M$5:$M$82)</f>
        <v>26</v>
      </c>
      <c r="O31" s="7">
        <f>IFERROR(RANK(M31,$M$5:$M$82)/COUNT($M$5:$M$82),0)</f>
        <v>0.333333333333333</v>
      </c>
      <c r="Q31" s="6">
        <f>E31+I31+M31</f>
        <v>70.8884531590414</v>
      </c>
      <c r="R31" s="6">
        <f>RANK(Q31,$Q$5:$Q$82)</f>
        <v>29</v>
      </c>
      <c r="S31" s="7">
        <f>IFERROR(RANK(Q31,$Q$5:$Q$82)/COUNT($Q$5:$Q$82),0)</f>
        <v>0.371794871794872</v>
      </c>
    </row>
    <row r="32" s="6" customFormat="1" customHeight="1" spans="1:19">
      <c r="A32" s="6">
        <v>28</v>
      </c>
      <c r="B32" s="6" t="s">
        <v>324</v>
      </c>
      <c r="C32" s="6" t="s">
        <v>325</v>
      </c>
      <c r="D32" s="6">
        <v>2</v>
      </c>
      <c r="E32" s="6">
        <f>D32/MAX($D$5:$D$82)*70</f>
        <v>32.4074074074074</v>
      </c>
      <c r="F32" s="6">
        <f>RANK(E32,$E$5:$E$82)</f>
        <v>72</v>
      </c>
      <c r="G32" s="7">
        <f>IFERROR(RANK(E32,$E$5:$E$82)/COUNT($E$5:$E$82),0)</f>
        <v>0.923076923076923</v>
      </c>
      <c r="H32" s="14">
        <v>40</v>
      </c>
      <c r="I32" s="6">
        <f>H32/MAX($H$5:$H$82)*30</f>
        <v>3.52941176470588</v>
      </c>
      <c r="J32" s="6">
        <f>RANK(H32,$H$5:$H$82)</f>
        <v>61</v>
      </c>
      <c r="K32" s="7">
        <f>IFERROR(RANK(H32,$H$5:$H$82)/COUNT($H$5:$H$82),0)</f>
        <v>0.782051282051282</v>
      </c>
      <c r="L32" s="6">
        <v>0</v>
      </c>
      <c r="M32" s="6">
        <f>IF(L32&gt;=50,50,L32)</f>
        <v>0</v>
      </c>
      <c r="N32" s="6">
        <f>RANK(M32,$M$5:$M$82)</f>
        <v>38</v>
      </c>
      <c r="O32" s="7">
        <f>IFERROR(RANK(M32,$M$5:$M$82)/COUNT($M$5:$M$82),0)</f>
        <v>0.487179487179487</v>
      </c>
      <c r="Q32" s="6">
        <f>E32+I32+M32</f>
        <v>35.9368191721133</v>
      </c>
      <c r="R32" s="6">
        <f>RANK(Q32,$Q$5:$Q$82)</f>
        <v>72</v>
      </c>
      <c r="S32" s="7">
        <f>IFERROR(RANK(Q32,$Q$5:$Q$82)/COUNT($Q$5:$Q$82),0)</f>
        <v>0.923076923076923</v>
      </c>
    </row>
    <row r="33" s="6" customFormat="1" customHeight="1" spans="1:19">
      <c r="A33" s="6">
        <v>29</v>
      </c>
      <c r="B33" s="6" t="s">
        <v>326</v>
      </c>
      <c r="C33" s="6" t="s">
        <v>327</v>
      </c>
      <c r="D33" s="6">
        <v>3.83</v>
      </c>
      <c r="E33" s="6">
        <f>D33/MAX($D$5:$D$82)*70</f>
        <v>62.0601851851852</v>
      </c>
      <c r="F33" s="6">
        <f>RANK(E33,$E$5:$E$82)</f>
        <v>13</v>
      </c>
      <c r="G33" s="7">
        <f>IFERROR(RANK(E33,$E$5:$E$82)/COUNT($E$5:$E$82),0)</f>
        <v>0.166666666666667</v>
      </c>
      <c r="H33" s="14">
        <v>166.5</v>
      </c>
      <c r="I33" s="6">
        <f>H33/MAX($H$5:$H$82)*30</f>
        <v>14.6911764705882</v>
      </c>
      <c r="J33" s="6">
        <f>RANK(H33,$H$5:$H$82)</f>
        <v>14</v>
      </c>
      <c r="K33" s="7">
        <f>IFERROR(RANK(H33,$H$5:$H$82)/COUNT($H$5:$H$82),0)</f>
        <v>0.179487179487179</v>
      </c>
      <c r="L33" s="6">
        <v>7.2</v>
      </c>
      <c r="M33" s="6">
        <f>IF(L33&gt;=50,50,L33)</f>
        <v>7.2</v>
      </c>
      <c r="N33" s="6">
        <f>RANK(M33,$M$5:$M$82)</f>
        <v>26</v>
      </c>
      <c r="O33" s="7">
        <f>IFERROR(RANK(M33,$M$5:$M$82)/COUNT($M$5:$M$82),0)</f>
        <v>0.333333333333333</v>
      </c>
      <c r="Q33" s="6">
        <f>E33+I33+M33</f>
        <v>83.9513616557734</v>
      </c>
      <c r="R33" s="6">
        <f>RANK(Q33,$Q$5:$Q$82)</f>
        <v>22</v>
      </c>
      <c r="S33" s="7">
        <f>IFERROR(RANK(Q33,$Q$5:$Q$82)/COUNT($Q$5:$Q$82),0)</f>
        <v>0.282051282051282</v>
      </c>
    </row>
    <row r="34" s="6" customFormat="1" customHeight="1" spans="1:19">
      <c r="A34" s="6">
        <v>30</v>
      </c>
      <c r="B34" s="6" t="s">
        <v>328</v>
      </c>
      <c r="C34" s="6" t="s">
        <v>329</v>
      </c>
      <c r="D34" s="6">
        <v>3.44</v>
      </c>
      <c r="E34" s="6">
        <f>D34/MAX($D$5:$D$82)*70</f>
        <v>55.7407407407407</v>
      </c>
      <c r="F34" s="6">
        <f>RANK(E34,$E$5:$E$82)</f>
        <v>34</v>
      </c>
      <c r="G34" s="7">
        <f>IFERROR(RANK(E34,$E$5:$E$82)/COUNT($E$5:$E$82),0)</f>
        <v>0.435897435897436</v>
      </c>
      <c r="H34" s="14">
        <v>60</v>
      </c>
      <c r="I34" s="6">
        <f>H34/MAX($H$5:$H$82)*30</f>
        <v>5.29411764705882</v>
      </c>
      <c r="J34" s="6">
        <f>RANK(H34,$H$5:$H$82)</f>
        <v>39</v>
      </c>
      <c r="K34" s="7">
        <f>IFERROR(RANK(H34,$H$5:$H$82)/COUNT($H$5:$H$82),0)</f>
        <v>0.5</v>
      </c>
      <c r="L34" s="6">
        <v>2.5</v>
      </c>
      <c r="M34" s="6">
        <f>IF(L34&gt;=50,50,L34)</f>
        <v>2.5</v>
      </c>
      <c r="N34" s="6">
        <f>RANK(M34,$M$5:$M$82)</f>
        <v>35</v>
      </c>
      <c r="O34" s="7">
        <f>IFERROR(RANK(M34,$M$5:$M$82)/COUNT($M$5:$M$82),0)</f>
        <v>0.448717948717949</v>
      </c>
      <c r="Q34" s="6">
        <f>E34+I34+M34</f>
        <v>63.5348583877996</v>
      </c>
      <c r="R34" s="6">
        <f>RANK(Q34,$Q$5:$Q$82)</f>
        <v>36</v>
      </c>
      <c r="S34" s="7">
        <f>IFERROR(RANK(Q34,$Q$5:$Q$82)/COUNT($Q$5:$Q$82),0)</f>
        <v>0.461538461538462</v>
      </c>
    </row>
    <row r="35" s="6" customFormat="1" customHeight="1" spans="1:19">
      <c r="A35" s="6">
        <v>31</v>
      </c>
      <c r="B35" s="6" t="s">
        <v>330</v>
      </c>
      <c r="C35" s="6" t="s">
        <v>331</v>
      </c>
      <c r="D35" s="6">
        <v>1.69</v>
      </c>
      <c r="E35" s="6">
        <f>D35/MAX($D$5:$D$82)*70</f>
        <v>27.3842592592593</v>
      </c>
      <c r="F35" s="6">
        <f>RANK(E35,$E$5:$E$82)</f>
        <v>75</v>
      </c>
      <c r="G35" s="7">
        <f>IFERROR(RANK(E35,$E$5:$E$82)/COUNT($E$5:$E$82),0)</f>
        <v>0.961538461538462</v>
      </c>
      <c r="H35" s="14">
        <v>20</v>
      </c>
      <c r="I35" s="6">
        <f>H35/MAX($H$5:$H$82)*30</f>
        <v>1.76470588235294</v>
      </c>
      <c r="J35" s="6">
        <f>RANK(H35,$H$5:$H$82)</f>
        <v>75</v>
      </c>
      <c r="K35" s="7">
        <f>IFERROR(RANK(H35,$H$5:$H$82)/COUNT($H$5:$H$82),0)</f>
        <v>0.961538461538462</v>
      </c>
      <c r="L35" s="6">
        <v>0</v>
      </c>
      <c r="M35" s="6">
        <f>IF(L35&gt;=50,50,L35)</f>
        <v>0</v>
      </c>
      <c r="N35" s="6">
        <f>RANK(M35,$M$5:$M$82)</f>
        <v>38</v>
      </c>
      <c r="O35" s="7">
        <f>IFERROR(RANK(M35,$M$5:$M$82)/COUNT($M$5:$M$82),0)</f>
        <v>0.487179487179487</v>
      </c>
      <c r="Q35" s="6">
        <f>E35+I35+M35</f>
        <v>29.1489651416122</v>
      </c>
      <c r="R35" s="6">
        <f>RANK(Q35,$Q$5:$Q$82)</f>
        <v>75</v>
      </c>
      <c r="S35" s="7">
        <f>IFERROR(RANK(Q35,$Q$5:$Q$82)/COUNT($Q$5:$Q$82),0)</f>
        <v>0.961538461538462</v>
      </c>
    </row>
    <row r="36" s="6" customFormat="1" customHeight="1" spans="1:19">
      <c r="A36" s="6">
        <v>32</v>
      </c>
      <c r="B36" s="6" t="s">
        <v>332</v>
      </c>
      <c r="C36" s="6" t="s">
        <v>333</v>
      </c>
      <c r="D36" s="6">
        <v>3.8</v>
      </c>
      <c r="E36" s="6">
        <f>D36/MAX($D$5:$D$82)*70</f>
        <v>61.5740740740741</v>
      </c>
      <c r="F36" s="6">
        <f>RANK(E36,$E$5:$E$82)</f>
        <v>14</v>
      </c>
      <c r="G36" s="7">
        <f>IFERROR(RANK(E36,$E$5:$E$82)/COUNT($E$5:$E$82),0)</f>
        <v>0.179487179487179</v>
      </c>
      <c r="H36" s="14">
        <v>56</v>
      </c>
      <c r="I36" s="6">
        <f>H36/MAX($H$5:$H$82)*30</f>
        <v>4.94117647058824</v>
      </c>
      <c r="J36" s="6">
        <f>RANK(H36,$H$5:$H$82)</f>
        <v>46</v>
      </c>
      <c r="K36" s="7">
        <f>IFERROR(RANK(H36,$H$5:$H$82)/COUNT($H$5:$H$82),0)</f>
        <v>0.58974358974359</v>
      </c>
      <c r="L36" s="6">
        <v>10.1</v>
      </c>
      <c r="M36" s="6">
        <f>IF(L36&gt;=50,50,L36)</f>
        <v>10.1</v>
      </c>
      <c r="N36" s="6">
        <f>RANK(M36,$M$5:$M$82)</f>
        <v>24</v>
      </c>
      <c r="O36" s="7">
        <f>IFERROR(RANK(M36,$M$5:$M$82)/COUNT($M$5:$M$82),0)</f>
        <v>0.307692307692308</v>
      </c>
      <c r="Q36" s="6">
        <f>E36+I36+M36</f>
        <v>76.6152505446623</v>
      </c>
      <c r="R36" s="6">
        <f>RANK(Q36,$Q$5:$Q$82)</f>
        <v>25</v>
      </c>
      <c r="S36" s="7">
        <f>IFERROR(RANK(Q36,$Q$5:$Q$82)/COUNT($Q$5:$Q$82),0)</f>
        <v>0.320512820512821</v>
      </c>
    </row>
    <row r="37" s="6" customFormat="1" customHeight="1" spans="1:19">
      <c r="A37" s="6">
        <v>33</v>
      </c>
      <c r="B37" s="6" t="s">
        <v>334</v>
      </c>
      <c r="C37" s="6" t="s">
        <v>335</v>
      </c>
      <c r="D37" s="6">
        <v>3.61</v>
      </c>
      <c r="E37" s="6">
        <f>D37/MAX($D$5:$D$82)*70</f>
        <v>58.4953703703704</v>
      </c>
      <c r="F37" s="6">
        <f>RANK(E37,$E$5:$E$82)</f>
        <v>26</v>
      </c>
      <c r="G37" s="7">
        <f>IFERROR(RANK(E37,$E$5:$E$82)/COUNT($E$5:$E$82),0)</f>
        <v>0.333333333333333</v>
      </c>
      <c r="H37" s="14">
        <v>45</v>
      </c>
      <c r="I37" s="6">
        <f>H37/MAX($H$5:$H$82)*30</f>
        <v>3.97058823529412</v>
      </c>
      <c r="J37" s="6">
        <f>RANK(H37,$H$5:$H$82)</f>
        <v>56</v>
      </c>
      <c r="K37" s="7">
        <f>IFERROR(RANK(H37,$H$5:$H$82)/COUNT($H$5:$H$82),0)</f>
        <v>0.717948717948718</v>
      </c>
      <c r="L37" s="6">
        <v>4.5</v>
      </c>
      <c r="M37" s="6">
        <f>IF(L37&gt;=50,50,L37)</f>
        <v>4.5</v>
      </c>
      <c r="N37" s="6">
        <f>RANK(M37,$M$5:$M$82)</f>
        <v>31</v>
      </c>
      <c r="O37" s="7">
        <f>IFERROR(RANK(M37,$M$5:$M$82)/COUNT($M$5:$M$82),0)</f>
        <v>0.397435897435897</v>
      </c>
      <c r="Q37" s="6">
        <f>E37+I37+M37</f>
        <v>66.9659586056645</v>
      </c>
      <c r="R37" s="6">
        <f>RANK(Q37,$Q$5:$Q$82)</f>
        <v>34</v>
      </c>
      <c r="S37" s="7">
        <f>IFERROR(RANK(Q37,$Q$5:$Q$82)/COUNT($Q$5:$Q$82),0)</f>
        <v>0.435897435897436</v>
      </c>
    </row>
    <row r="38" s="6" customFormat="1" customHeight="1" spans="1:19">
      <c r="A38" s="6">
        <v>34</v>
      </c>
      <c r="B38" s="6" t="s">
        <v>336</v>
      </c>
      <c r="C38" s="6" t="s">
        <v>337</v>
      </c>
      <c r="D38" s="6">
        <v>4.09</v>
      </c>
      <c r="E38" s="6">
        <f>D38/MAX($D$5:$D$82)*70</f>
        <v>66.2731481481481</v>
      </c>
      <c r="F38" s="6">
        <f>RANK(E38,$E$5:$E$82)</f>
        <v>5</v>
      </c>
      <c r="G38" s="7">
        <f>IFERROR(RANK(E38,$E$5:$E$82)/COUNT($E$5:$E$82),0)</f>
        <v>0.0641025641025641</v>
      </c>
      <c r="H38" s="14">
        <v>100</v>
      </c>
      <c r="I38" s="6">
        <f>H38/MAX($H$5:$H$82)*30</f>
        <v>8.82352941176471</v>
      </c>
      <c r="J38" s="6">
        <f>RANK(H38,$H$5:$H$82)</f>
        <v>21</v>
      </c>
      <c r="K38" s="7">
        <f>IFERROR(RANK(H38,$H$5:$H$82)/COUNT($H$5:$H$82),0)</f>
        <v>0.269230769230769</v>
      </c>
      <c r="L38" s="6">
        <v>15</v>
      </c>
      <c r="M38" s="6">
        <f>IF(L38&gt;=50,50,L38)</f>
        <v>15</v>
      </c>
      <c r="N38" s="6">
        <f>RANK(M38,$M$5:$M$82)</f>
        <v>20</v>
      </c>
      <c r="O38" s="7">
        <f>IFERROR(RANK(M38,$M$5:$M$82)/COUNT($M$5:$M$82),0)</f>
        <v>0.256410256410256</v>
      </c>
      <c r="Q38" s="6">
        <f>E38+I38+M38</f>
        <v>90.0966775599128</v>
      </c>
      <c r="R38" s="6">
        <f>RANK(Q38,$Q$5:$Q$82)</f>
        <v>20</v>
      </c>
      <c r="S38" s="7">
        <f>IFERROR(RANK(Q38,$Q$5:$Q$82)/COUNT($Q$5:$Q$82),0)</f>
        <v>0.256410256410256</v>
      </c>
    </row>
    <row r="39" s="6" customFormat="1" customHeight="1" spans="1:19">
      <c r="A39" s="6">
        <v>35</v>
      </c>
      <c r="B39" s="6" t="s">
        <v>338</v>
      </c>
      <c r="C39" s="6" t="s">
        <v>339</v>
      </c>
      <c r="D39" s="6">
        <v>2.08</v>
      </c>
      <c r="E39" s="6">
        <f>D39/MAX($D$5:$D$82)*70</f>
        <v>33.7037037037037</v>
      </c>
      <c r="F39" s="6">
        <f>RANK(E39,$E$5:$E$82)</f>
        <v>71</v>
      </c>
      <c r="G39" s="7">
        <f>IFERROR(RANK(E39,$E$5:$E$82)/COUNT($E$5:$E$82),0)</f>
        <v>0.91025641025641</v>
      </c>
      <c r="H39" s="14">
        <v>85</v>
      </c>
      <c r="I39" s="6">
        <f>H39/MAX($H$5:$H$82)*30</f>
        <v>7.5</v>
      </c>
      <c r="J39" s="6">
        <f>RANK(H39,$H$5:$H$82)</f>
        <v>27</v>
      </c>
      <c r="K39" s="7">
        <f>IFERROR(RANK(H39,$H$5:$H$82)/COUNT($H$5:$H$82),0)</f>
        <v>0.346153846153846</v>
      </c>
      <c r="L39" s="6">
        <v>0</v>
      </c>
      <c r="M39" s="6">
        <f>IF(L39&gt;=50,50,L39)</f>
        <v>0</v>
      </c>
      <c r="N39" s="6">
        <f>RANK(M39,$M$5:$M$82)</f>
        <v>38</v>
      </c>
      <c r="O39" s="7">
        <f>IFERROR(RANK(M39,$M$5:$M$82)/COUNT($M$5:$M$82),0)</f>
        <v>0.487179487179487</v>
      </c>
      <c r="Q39" s="6">
        <f>E39+I39+M39</f>
        <v>41.2037037037037</v>
      </c>
      <c r="R39" s="6">
        <f>RANK(Q39,$Q$5:$Q$82)</f>
        <v>69</v>
      </c>
      <c r="S39" s="7">
        <f>IFERROR(RANK(Q39,$Q$5:$Q$82)/COUNT($Q$5:$Q$82),0)</f>
        <v>0.884615384615385</v>
      </c>
    </row>
    <row r="40" s="6" customFormat="1" customHeight="1" spans="1:19">
      <c r="A40" s="6">
        <v>36</v>
      </c>
      <c r="B40" s="6" t="s">
        <v>340</v>
      </c>
      <c r="C40" s="6" t="s">
        <v>341</v>
      </c>
      <c r="D40" s="6">
        <v>2.74</v>
      </c>
      <c r="E40" s="6">
        <f>D40/MAX($D$5:$D$82)*70</f>
        <v>44.3981481481482</v>
      </c>
      <c r="F40" s="6">
        <f>RANK(E40,$E$5:$E$82)</f>
        <v>59</v>
      </c>
      <c r="G40" s="7">
        <f>IFERROR(RANK(E40,$E$5:$E$82)/COUNT($E$5:$E$82),0)</f>
        <v>0.756410256410256</v>
      </c>
      <c r="H40" s="14">
        <v>35</v>
      </c>
      <c r="I40" s="6">
        <f>H40/MAX($H$5:$H$82)*30</f>
        <v>3.08823529411765</v>
      </c>
      <c r="J40" s="6">
        <f>RANK(H40,$H$5:$H$82)</f>
        <v>67</v>
      </c>
      <c r="K40" s="7">
        <f>IFERROR(RANK(H40,$H$5:$H$82)/COUNT($H$5:$H$82),0)</f>
        <v>0.858974358974359</v>
      </c>
      <c r="L40" s="6">
        <v>0</v>
      </c>
      <c r="M40" s="6">
        <f>IF(L40&gt;=50,50,L40)</f>
        <v>0</v>
      </c>
      <c r="N40" s="6">
        <f>RANK(M40,$M$5:$M$82)</f>
        <v>38</v>
      </c>
      <c r="O40" s="7">
        <f>IFERROR(RANK(M40,$M$5:$M$82)/COUNT($M$5:$M$82),0)</f>
        <v>0.487179487179487</v>
      </c>
      <c r="Q40" s="6">
        <f>E40+I40+M40</f>
        <v>47.4863834422658</v>
      </c>
      <c r="R40" s="6">
        <f>RANK(Q40,$Q$5:$Q$82)</f>
        <v>61</v>
      </c>
      <c r="S40" s="7">
        <f>IFERROR(RANK(Q40,$Q$5:$Q$82)/COUNT($Q$5:$Q$82),0)</f>
        <v>0.782051282051282</v>
      </c>
    </row>
    <row r="41" s="6" customFormat="1" customHeight="1" spans="1:19">
      <c r="A41" s="6">
        <v>37</v>
      </c>
      <c r="B41" s="6" t="s">
        <v>342</v>
      </c>
      <c r="C41" s="6" t="s">
        <v>343</v>
      </c>
      <c r="D41" s="6">
        <v>2.31</v>
      </c>
      <c r="E41" s="6">
        <f>D41/MAX($D$5:$D$82)*70</f>
        <v>37.4305555555556</v>
      </c>
      <c r="F41" s="6">
        <f>RANK(E41,$E$5:$E$82)</f>
        <v>69</v>
      </c>
      <c r="G41" s="7">
        <f>IFERROR(RANK(E41,$E$5:$E$82)/COUNT($E$5:$E$82),0)</f>
        <v>0.884615384615385</v>
      </c>
      <c r="H41" s="14">
        <v>27</v>
      </c>
      <c r="I41" s="6">
        <f>H41/MAX($H$5:$H$82)*30</f>
        <v>2.38235294117647</v>
      </c>
      <c r="J41" s="6">
        <f>RANK(H41,$H$5:$H$82)</f>
        <v>71</v>
      </c>
      <c r="K41" s="7">
        <f>IFERROR(RANK(H41,$H$5:$H$82)/COUNT($H$5:$H$82),0)</f>
        <v>0.91025641025641</v>
      </c>
      <c r="L41" s="6">
        <v>0</v>
      </c>
      <c r="M41" s="6">
        <f>IF(L41&gt;=50,50,L41)</f>
        <v>0</v>
      </c>
      <c r="N41" s="6">
        <f>RANK(M41,$M$5:$M$82)</f>
        <v>38</v>
      </c>
      <c r="O41" s="7">
        <f>IFERROR(RANK(M41,$M$5:$M$82)/COUNT($M$5:$M$82),0)</f>
        <v>0.487179487179487</v>
      </c>
      <c r="Q41" s="6">
        <f>E41+I41+M41</f>
        <v>39.812908496732</v>
      </c>
      <c r="R41" s="6">
        <f>RANK(Q41,$Q$5:$Q$82)</f>
        <v>70</v>
      </c>
      <c r="S41" s="7">
        <f>IFERROR(RANK(Q41,$Q$5:$Q$82)/COUNT($Q$5:$Q$82),0)</f>
        <v>0.897435897435897</v>
      </c>
    </row>
    <row r="42" s="6" customFormat="1" customHeight="1" spans="1:19">
      <c r="A42" s="6">
        <v>38</v>
      </c>
      <c r="B42" s="6" t="s">
        <v>344</v>
      </c>
      <c r="C42" s="6" t="s">
        <v>345</v>
      </c>
      <c r="D42" s="6">
        <v>2.46</v>
      </c>
      <c r="E42" s="6">
        <f>D42/MAX($D$5:$D$82)*70</f>
        <v>39.8611111111111</v>
      </c>
      <c r="F42" s="6">
        <f>RANK(E42,$E$5:$E$82)</f>
        <v>67</v>
      </c>
      <c r="G42" s="7">
        <f>IFERROR(RANK(E42,$E$5:$E$82)/COUNT($E$5:$E$82),0)</f>
        <v>0.858974358974359</v>
      </c>
      <c r="H42" s="14">
        <v>29</v>
      </c>
      <c r="I42" s="6">
        <f>H42/MAX($H$5:$H$82)*30</f>
        <v>2.55882352941176</v>
      </c>
      <c r="J42" s="6">
        <f>RANK(H42,$H$5:$H$82)</f>
        <v>70</v>
      </c>
      <c r="K42" s="7">
        <f>IFERROR(RANK(H42,$H$5:$H$82)/COUNT($H$5:$H$82),0)</f>
        <v>0.897435897435897</v>
      </c>
      <c r="L42" s="6">
        <v>0</v>
      </c>
      <c r="M42" s="6">
        <f>IF(L42&gt;=50,50,L42)</f>
        <v>0</v>
      </c>
      <c r="N42" s="6">
        <f>RANK(M42,$M$5:$M$82)</f>
        <v>38</v>
      </c>
      <c r="O42" s="7">
        <f>IFERROR(RANK(M42,$M$5:$M$82)/COUNT($M$5:$M$82),0)</f>
        <v>0.487179487179487</v>
      </c>
      <c r="Q42" s="6">
        <f>E42+I42+M42</f>
        <v>42.4199346405229</v>
      </c>
      <c r="R42" s="6">
        <f>RANK(Q42,$Q$5:$Q$82)</f>
        <v>68</v>
      </c>
      <c r="S42" s="7">
        <f>IFERROR(RANK(Q42,$Q$5:$Q$82)/COUNT($Q$5:$Q$82),0)</f>
        <v>0.871794871794872</v>
      </c>
    </row>
    <row r="43" s="6" customFormat="1" customHeight="1" spans="1:19">
      <c r="A43" s="6">
        <v>39</v>
      </c>
      <c r="B43" s="6" t="s">
        <v>346</v>
      </c>
      <c r="C43" s="6" t="s">
        <v>347</v>
      </c>
      <c r="D43" s="6">
        <v>3.06</v>
      </c>
      <c r="E43" s="6">
        <f>D43/MAX($D$5:$D$82)*70</f>
        <v>49.5833333333333</v>
      </c>
      <c r="F43" s="6">
        <f>RANK(E43,$E$5:$E$82)</f>
        <v>51</v>
      </c>
      <c r="G43" s="7">
        <f>IFERROR(RANK(E43,$E$5:$E$82)/COUNT($E$5:$E$82),0)</f>
        <v>0.653846153846154</v>
      </c>
      <c r="H43" s="14">
        <v>69</v>
      </c>
      <c r="I43" s="6">
        <f>H43/MAX($H$5:$H$82)*30</f>
        <v>6.08823529411765</v>
      </c>
      <c r="J43" s="6">
        <f>RANK(H43,$H$5:$H$82)</f>
        <v>35</v>
      </c>
      <c r="K43" s="7">
        <f>IFERROR(RANK(H43,$H$5:$H$82)/COUNT($H$5:$H$82),0)</f>
        <v>0.448717948717949</v>
      </c>
      <c r="L43" s="6">
        <v>1.5</v>
      </c>
      <c r="M43" s="6">
        <f>IF(L43&gt;=50,50,L43)</f>
        <v>1.5</v>
      </c>
      <c r="N43" s="6">
        <f>RANK(M43,$M$5:$M$82)</f>
        <v>37</v>
      </c>
      <c r="O43" s="7">
        <f>IFERROR(RANK(M43,$M$5:$M$82)/COUNT($M$5:$M$82),0)</f>
        <v>0.474358974358974</v>
      </c>
      <c r="Q43" s="6">
        <f>E43+I43+M43</f>
        <v>57.171568627451</v>
      </c>
      <c r="R43" s="6">
        <f>RANK(Q43,$Q$5:$Q$82)</f>
        <v>49</v>
      </c>
      <c r="S43" s="7">
        <f>IFERROR(RANK(Q43,$Q$5:$Q$82)/COUNT($Q$5:$Q$82),0)</f>
        <v>0.628205128205128</v>
      </c>
    </row>
    <row r="44" s="6" customFormat="1" customHeight="1" spans="1:19">
      <c r="A44" s="6">
        <v>40</v>
      </c>
      <c r="B44" s="6" t="s">
        <v>348</v>
      </c>
      <c r="C44" s="6" t="s">
        <v>349</v>
      </c>
      <c r="D44" s="6">
        <v>3.31</v>
      </c>
      <c r="E44" s="6">
        <f>D44/MAX($D$5:$D$82)*70</f>
        <v>53.6342592592593</v>
      </c>
      <c r="F44" s="6">
        <f>RANK(E44,$E$5:$E$82)</f>
        <v>41</v>
      </c>
      <c r="G44" s="7">
        <f>IFERROR(RANK(E44,$E$5:$E$82)/COUNT($E$5:$E$82),0)</f>
        <v>0.525641025641026</v>
      </c>
      <c r="H44" s="14">
        <v>41</v>
      </c>
      <c r="I44" s="6">
        <f>H44/MAX($H$5:$H$82)*30</f>
        <v>3.61764705882353</v>
      </c>
      <c r="J44" s="6">
        <f>RANK(H44,$H$5:$H$82)</f>
        <v>59</v>
      </c>
      <c r="K44" s="7">
        <f>IFERROR(RANK(H44,$H$5:$H$82)/COUNT($H$5:$H$82),0)</f>
        <v>0.756410256410256</v>
      </c>
      <c r="L44" s="6">
        <v>2.5</v>
      </c>
      <c r="M44" s="6">
        <f>IF(L44&gt;=50,50,L44)</f>
        <v>2.5</v>
      </c>
      <c r="N44" s="6">
        <f>RANK(M44,$M$5:$M$82)</f>
        <v>35</v>
      </c>
      <c r="O44" s="7">
        <f>IFERROR(RANK(M44,$M$5:$M$82)/COUNT($M$5:$M$82),0)</f>
        <v>0.448717948717949</v>
      </c>
      <c r="Q44" s="6">
        <f>E44+I44+M44</f>
        <v>59.7519063180828</v>
      </c>
      <c r="R44" s="6">
        <f>RANK(Q44,$Q$5:$Q$82)</f>
        <v>44</v>
      </c>
      <c r="S44" s="7">
        <f>IFERROR(RANK(Q44,$Q$5:$Q$82)/COUNT($Q$5:$Q$82),0)</f>
        <v>0.564102564102564</v>
      </c>
    </row>
    <row r="45" s="6" customFormat="1" customHeight="1" spans="1:19">
      <c r="A45" s="6">
        <v>41</v>
      </c>
      <c r="B45" s="6" t="s">
        <v>350</v>
      </c>
      <c r="C45" s="6" t="s">
        <v>351</v>
      </c>
      <c r="D45" s="6">
        <v>1.94</v>
      </c>
      <c r="E45" s="6">
        <f>D45/MAX($D$5:$D$82)*70</f>
        <v>31.4351851851852</v>
      </c>
      <c r="F45" s="6">
        <f>RANK(E45,$E$5:$E$82)</f>
        <v>74</v>
      </c>
      <c r="G45" s="7">
        <f>IFERROR(RANK(E45,$E$5:$E$82)/COUNT($E$5:$E$82),0)</f>
        <v>0.948717948717949</v>
      </c>
      <c r="H45" s="14">
        <v>18</v>
      </c>
      <c r="I45" s="6">
        <f>H45/MAX($H$5:$H$82)*30</f>
        <v>1.58823529411765</v>
      </c>
      <c r="J45" s="6">
        <f>RANK(H45,$H$5:$H$82)</f>
        <v>76</v>
      </c>
      <c r="K45" s="7">
        <f>IFERROR(RANK(H45,$H$5:$H$82)/COUNT($H$5:$H$82),0)</f>
        <v>0.974358974358974</v>
      </c>
      <c r="L45" s="6">
        <v>0</v>
      </c>
      <c r="M45" s="6">
        <f>IF(L45&gt;=50,50,L45)</f>
        <v>0</v>
      </c>
      <c r="N45" s="6">
        <f>RANK(M45,$M$5:$M$82)</f>
        <v>38</v>
      </c>
      <c r="O45" s="7">
        <f>IFERROR(RANK(M45,$M$5:$M$82)/COUNT($M$5:$M$82),0)</f>
        <v>0.487179487179487</v>
      </c>
      <c r="Q45" s="6">
        <f>E45+I45+M45</f>
        <v>33.0234204793028</v>
      </c>
      <c r="R45" s="6">
        <f>RANK(Q45,$Q$5:$Q$82)</f>
        <v>73</v>
      </c>
      <c r="S45" s="7">
        <f>IFERROR(RANK(Q45,$Q$5:$Q$82)/COUNT($Q$5:$Q$82),0)</f>
        <v>0.935897435897436</v>
      </c>
    </row>
    <row r="46" s="6" customFormat="1" customHeight="1" spans="1:19">
      <c r="A46" s="6">
        <v>42</v>
      </c>
      <c r="B46" s="6" t="s">
        <v>352</v>
      </c>
      <c r="C46" s="6" t="s">
        <v>353</v>
      </c>
      <c r="D46" s="6">
        <v>1.64</v>
      </c>
      <c r="E46" s="6">
        <f>D46/MAX($D$5:$D$82)*70</f>
        <v>26.5740740740741</v>
      </c>
      <c r="F46" s="6">
        <f>RANK(E46,$E$5:$E$82)</f>
        <v>76</v>
      </c>
      <c r="G46" s="7">
        <f>IFERROR(RANK(E46,$E$5:$E$82)/COUNT($E$5:$E$82),0)</f>
        <v>0.974358974358974</v>
      </c>
      <c r="H46" s="14">
        <v>24</v>
      </c>
      <c r="I46" s="6">
        <f>H46/MAX($H$5:$H$82)*30</f>
        <v>2.11764705882353</v>
      </c>
      <c r="J46" s="6">
        <f>RANK(H46,$H$5:$H$82)</f>
        <v>73</v>
      </c>
      <c r="K46" s="7">
        <f>IFERROR(RANK(H46,$H$5:$H$82)/COUNT($H$5:$H$82),0)</f>
        <v>0.935897435897436</v>
      </c>
      <c r="L46" s="6">
        <v>0</v>
      </c>
      <c r="M46" s="6">
        <f>IF(L46&gt;=50,50,L46)</f>
        <v>0</v>
      </c>
      <c r="N46" s="6">
        <f>RANK(M46,$M$5:$M$82)</f>
        <v>38</v>
      </c>
      <c r="O46" s="7">
        <f>IFERROR(RANK(M46,$M$5:$M$82)/COUNT($M$5:$M$82),0)</f>
        <v>0.487179487179487</v>
      </c>
      <c r="Q46" s="6">
        <f>E46+I46+M46</f>
        <v>28.6917211328976</v>
      </c>
      <c r="R46" s="6">
        <f>RANK(Q46,$Q$5:$Q$82)</f>
        <v>76</v>
      </c>
      <c r="S46" s="7">
        <f>IFERROR(RANK(Q46,$Q$5:$Q$82)/COUNT($Q$5:$Q$82),0)</f>
        <v>0.974358974358974</v>
      </c>
    </row>
    <row r="47" s="6" customFormat="1" customHeight="1" spans="1:19">
      <c r="A47" s="6">
        <v>43</v>
      </c>
      <c r="B47" s="6" t="s">
        <v>354</v>
      </c>
      <c r="C47" s="6" t="s">
        <v>355</v>
      </c>
      <c r="D47" s="6">
        <v>3.95</v>
      </c>
      <c r="E47" s="6">
        <f>D47/MAX($D$5:$D$82)*70</f>
        <v>64.0046296296296</v>
      </c>
      <c r="F47" s="6">
        <f>RANK(E47,$E$5:$E$82)</f>
        <v>8</v>
      </c>
      <c r="G47" s="7">
        <f>IFERROR(RANK(E47,$E$5:$E$82)/COUNT($E$5:$E$82),0)</f>
        <v>0.102564102564103</v>
      </c>
      <c r="H47" s="14">
        <v>310</v>
      </c>
      <c r="I47" s="6">
        <f>H47/MAX($H$5:$H$82)*30</f>
        <v>27.3529411764706</v>
      </c>
      <c r="J47" s="6">
        <f>RANK(H47,$H$5:$H$82)</f>
        <v>4</v>
      </c>
      <c r="K47" s="7">
        <f>IFERROR(RANK(H47,$H$5:$H$82)/COUNT($H$5:$H$82),0)</f>
        <v>0.0512820512820513</v>
      </c>
      <c r="L47" s="6">
        <v>53.8</v>
      </c>
      <c r="M47" s="6">
        <f>IF(L47&gt;=50,50,L47)</f>
        <v>50</v>
      </c>
      <c r="N47" s="6">
        <f>RANK(M47,$M$5:$M$82)</f>
        <v>1</v>
      </c>
      <c r="O47" s="7">
        <f>IFERROR(RANK(M47,$M$5:$M$82)/COUNT($M$5:$M$82),0)</f>
        <v>0.0128205128205128</v>
      </c>
      <c r="Q47" s="6">
        <f>E47+I47+M47</f>
        <v>141.3575708061</v>
      </c>
      <c r="R47" s="6">
        <f>RANK(Q47,$Q$5:$Q$82)</f>
        <v>2</v>
      </c>
      <c r="S47" s="7">
        <f>IFERROR(RANK(Q47,$Q$5:$Q$82)/COUNT($Q$5:$Q$82),0)</f>
        <v>0.0256410256410256</v>
      </c>
    </row>
    <row r="48" s="6" customFormat="1" customHeight="1" spans="1:19">
      <c r="A48" s="6">
        <v>44</v>
      </c>
      <c r="B48" s="6" t="s">
        <v>356</v>
      </c>
      <c r="C48" s="6" t="s">
        <v>357</v>
      </c>
      <c r="D48" s="6">
        <v>3.13</v>
      </c>
      <c r="E48" s="6">
        <f>D48/MAX($D$5:$D$82)*70</f>
        <v>50.7175925925926</v>
      </c>
      <c r="F48" s="6">
        <f>RANK(E48,$E$5:$E$82)</f>
        <v>48</v>
      </c>
      <c r="G48" s="7">
        <f>IFERROR(RANK(E48,$E$5:$E$82)/COUNT($E$5:$E$82),0)</f>
        <v>0.615384615384615</v>
      </c>
      <c r="H48" s="14">
        <v>49</v>
      </c>
      <c r="I48" s="6">
        <f>H48/MAX($H$5:$H$82)*30</f>
        <v>4.32352941176471</v>
      </c>
      <c r="J48" s="6">
        <f>RANK(H48,$H$5:$H$82)</f>
        <v>52</v>
      </c>
      <c r="K48" s="7">
        <f>IFERROR(RANK(H48,$H$5:$H$82)/COUNT($H$5:$H$82),0)</f>
        <v>0.666666666666667</v>
      </c>
      <c r="L48" s="6">
        <v>0</v>
      </c>
      <c r="M48" s="6">
        <f>IF(L48&gt;=50,50,L48)</f>
        <v>0</v>
      </c>
      <c r="N48" s="6">
        <f>RANK(M48,$M$5:$M$82)</f>
        <v>38</v>
      </c>
      <c r="O48" s="7">
        <f>IFERROR(RANK(M48,$M$5:$M$82)/COUNT($M$5:$M$82),0)</f>
        <v>0.487179487179487</v>
      </c>
      <c r="Q48" s="6">
        <f>E48+I48+M48</f>
        <v>55.0411220043573</v>
      </c>
      <c r="R48" s="6">
        <f>RANK(Q48,$Q$5:$Q$82)</f>
        <v>52</v>
      </c>
      <c r="S48" s="7">
        <f>IFERROR(RANK(Q48,$Q$5:$Q$82)/COUNT($Q$5:$Q$82),0)</f>
        <v>0.666666666666667</v>
      </c>
    </row>
    <row r="49" s="6" customFormat="1" customHeight="1" spans="1:19">
      <c r="A49" s="6">
        <v>45</v>
      </c>
      <c r="B49" s="6" t="s">
        <v>358</v>
      </c>
      <c r="C49" s="6" t="s">
        <v>359</v>
      </c>
      <c r="D49" s="6">
        <v>2.8</v>
      </c>
      <c r="E49" s="6">
        <f>D49/MAX($D$5:$D$82)*70</f>
        <v>45.3703703703704</v>
      </c>
      <c r="F49" s="6">
        <f>RANK(E49,$E$5:$E$82)</f>
        <v>57</v>
      </c>
      <c r="G49" s="7">
        <f>IFERROR(RANK(E49,$E$5:$E$82)/COUNT($E$5:$E$82),0)</f>
        <v>0.730769230769231</v>
      </c>
      <c r="H49" s="14">
        <v>94</v>
      </c>
      <c r="I49" s="6">
        <f>H49/MAX($H$5:$H$82)*30</f>
        <v>8.29411764705882</v>
      </c>
      <c r="J49" s="6">
        <f>RANK(H49,$H$5:$H$82)</f>
        <v>23</v>
      </c>
      <c r="K49" s="7">
        <f>IFERROR(RANK(H49,$H$5:$H$82)/COUNT($H$5:$H$82),0)</f>
        <v>0.294871794871795</v>
      </c>
      <c r="L49" s="6">
        <v>0</v>
      </c>
      <c r="M49" s="6">
        <f>IF(L49&gt;=50,50,L49)</f>
        <v>0</v>
      </c>
      <c r="N49" s="6">
        <f>RANK(M49,$M$5:$M$82)</f>
        <v>38</v>
      </c>
      <c r="O49" s="7">
        <f>IFERROR(RANK(M49,$M$5:$M$82)/COUNT($M$5:$M$82),0)</f>
        <v>0.487179487179487</v>
      </c>
      <c r="Q49" s="6">
        <f>E49+I49+M49</f>
        <v>53.6644880174292</v>
      </c>
      <c r="R49" s="6">
        <f>RANK(Q49,$Q$5:$Q$82)</f>
        <v>53</v>
      </c>
      <c r="S49" s="7">
        <f>IFERROR(RANK(Q49,$Q$5:$Q$82)/COUNT($Q$5:$Q$82),0)</f>
        <v>0.67948717948718</v>
      </c>
    </row>
    <row r="50" s="6" customFormat="1" customHeight="1" spans="1:19">
      <c r="A50" s="6">
        <v>46</v>
      </c>
      <c r="B50" s="6" t="s">
        <v>360</v>
      </c>
      <c r="C50" s="6" t="s">
        <v>361</v>
      </c>
      <c r="D50" s="6">
        <v>3.22</v>
      </c>
      <c r="E50" s="6">
        <f>D50/MAX($D$5:$D$82)*70</f>
        <v>52.1759259259259</v>
      </c>
      <c r="F50" s="6">
        <f>RANK(E50,$E$5:$E$82)</f>
        <v>44</v>
      </c>
      <c r="G50" s="7">
        <f>IFERROR(RANK(E50,$E$5:$E$82)/COUNT($E$5:$E$82),0)</f>
        <v>0.564102564102564</v>
      </c>
      <c r="H50" s="14">
        <v>98</v>
      </c>
      <c r="I50" s="6">
        <f>H50/MAX($H$5:$H$82)*30</f>
        <v>8.64705882352941</v>
      </c>
      <c r="J50" s="6">
        <f>RANK(H50,$H$5:$H$82)</f>
        <v>22</v>
      </c>
      <c r="K50" s="7">
        <f>IFERROR(RANK(H50,$H$5:$H$82)/COUNT($H$5:$H$82),0)</f>
        <v>0.282051282051282</v>
      </c>
      <c r="L50" s="6">
        <v>0</v>
      </c>
      <c r="M50" s="6">
        <f>IF(L50&gt;=50,50,L50)</f>
        <v>0</v>
      </c>
      <c r="N50" s="6">
        <f>RANK(M50,$M$5:$M$82)</f>
        <v>38</v>
      </c>
      <c r="O50" s="7">
        <f>IFERROR(RANK(M50,$M$5:$M$82)/COUNT($M$5:$M$82),0)</f>
        <v>0.487179487179487</v>
      </c>
      <c r="Q50" s="6">
        <f>E50+I50+M50</f>
        <v>60.8229847494553</v>
      </c>
      <c r="R50" s="6">
        <f>RANK(Q50,$Q$5:$Q$82)</f>
        <v>42</v>
      </c>
      <c r="S50" s="7">
        <f>IFERROR(RANK(Q50,$Q$5:$Q$82)/COUNT($Q$5:$Q$82),0)</f>
        <v>0.538461538461538</v>
      </c>
    </row>
    <row r="51" s="6" customFormat="1" customHeight="1" spans="1:19">
      <c r="A51" s="6">
        <v>47</v>
      </c>
      <c r="B51" s="6" t="s">
        <v>362</v>
      </c>
      <c r="C51" s="6" t="s">
        <v>363</v>
      </c>
      <c r="D51" s="6">
        <v>3.22</v>
      </c>
      <c r="E51" s="6">
        <f>D51/MAX($D$5:$D$82)*70</f>
        <v>52.1759259259259</v>
      </c>
      <c r="F51" s="6">
        <f>RANK(E51,$E$5:$E$82)</f>
        <v>44</v>
      </c>
      <c r="G51" s="7">
        <f>IFERROR(RANK(E51,$E$5:$E$82)/COUNT($E$5:$E$82),0)</f>
        <v>0.564102564102564</v>
      </c>
      <c r="H51" s="14">
        <v>176</v>
      </c>
      <c r="I51" s="6">
        <f>H51/MAX($H$5:$H$82)*30</f>
        <v>15.5294117647059</v>
      </c>
      <c r="J51" s="6">
        <f>RANK(H51,$H$5:$H$82)</f>
        <v>12</v>
      </c>
      <c r="K51" s="7">
        <f>IFERROR(RANK(H51,$H$5:$H$82)/COUNT($H$5:$H$82),0)</f>
        <v>0.153846153846154</v>
      </c>
      <c r="L51" s="6">
        <v>40.7</v>
      </c>
      <c r="M51" s="6">
        <f>IF(L51&gt;=50,50,L51)</f>
        <v>40.7</v>
      </c>
      <c r="N51" s="6">
        <f>RANK(M51,$M$5:$M$82)</f>
        <v>9</v>
      </c>
      <c r="O51" s="7">
        <f>IFERROR(RANK(M51,$M$5:$M$82)/COUNT($M$5:$M$82),0)</f>
        <v>0.115384615384615</v>
      </c>
      <c r="Q51" s="6">
        <f>E51+I51+M51</f>
        <v>108.405337690632</v>
      </c>
      <c r="R51" s="6">
        <f>RANK(Q51,$Q$5:$Q$82)</f>
        <v>13</v>
      </c>
      <c r="S51" s="7">
        <f>IFERROR(RANK(Q51,$Q$5:$Q$82)/COUNT($Q$5:$Q$82),0)</f>
        <v>0.166666666666667</v>
      </c>
    </row>
    <row r="52" s="6" customFormat="1" customHeight="1" spans="1:19">
      <c r="A52" s="6">
        <v>48</v>
      </c>
      <c r="B52" s="6" t="s">
        <v>364</v>
      </c>
      <c r="C52" s="6" t="s">
        <v>365</v>
      </c>
      <c r="D52" s="6">
        <v>3.42</v>
      </c>
      <c r="E52" s="6">
        <f>D52/MAX($D$5:$D$82)*70</f>
        <v>55.4166666666667</v>
      </c>
      <c r="F52" s="6">
        <f>RANK(E52,$E$5:$E$82)</f>
        <v>36</v>
      </c>
      <c r="G52" s="7">
        <f>IFERROR(RANK(E52,$E$5:$E$82)/COUNT($E$5:$E$82),0)</f>
        <v>0.461538461538462</v>
      </c>
      <c r="H52" s="14">
        <v>47</v>
      </c>
      <c r="I52" s="6">
        <f>H52/MAX($H$5:$H$82)*30</f>
        <v>4.14705882352941</v>
      </c>
      <c r="J52" s="6">
        <f>RANK(H52,$H$5:$H$82)</f>
        <v>53</v>
      </c>
      <c r="K52" s="7">
        <f>IFERROR(RANK(H52,$H$5:$H$82)/COUNT($H$5:$H$82),0)</f>
        <v>0.67948717948718</v>
      </c>
      <c r="L52" s="6">
        <v>9.6</v>
      </c>
      <c r="M52" s="6">
        <f>IF(L52&gt;=50,50,L52)</f>
        <v>9.6</v>
      </c>
      <c r="N52" s="6">
        <f>RANK(M52,$M$5:$M$82)</f>
        <v>25</v>
      </c>
      <c r="O52" s="7">
        <f>IFERROR(RANK(M52,$M$5:$M$82)/COUNT($M$5:$M$82),0)</f>
        <v>0.320512820512821</v>
      </c>
      <c r="Q52" s="6">
        <f>E52+I52+M52</f>
        <v>69.1637254901961</v>
      </c>
      <c r="R52" s="6">
        <f>RANK(Q52,$Q$5:$Q$82)</f>
        <v>31</v>
      </c>
      <c r="S52" s="7">
        <f>IFERROR(RANK(Q52,$Q$5:$Q$82)/COUNT($Q$5:$Q$82),0)</f>
        <v>0.397435897435897</v>
      </c>
    </row>
    <row r="53" s="6" customFormat="1" customHeight="1" spans="1:19">
      <c r="A53" s="6">
        <v>49</v>
      </c>
      <c r="B53" s="6" t="s">
        <v>366</v>
      </c>
      <c r="C53" s="6" t="s">
        <v>367</v>
      </c>
      <c r="D53" s="6">
        <v>3.64</v>
      </c>
      <c r="E53" s="6">
        <f>D53/MAX($D$5:$D$82)*70</f>
        <v>58.9814814814815</v>
      </c>
      <c r="F53" s="6">
        <f>RANK(E53,$E$5:$E$82)</f>
        <v>25</v>
      </c>
      <c r="G53" s="7">
        <f>IFERROR(RANK(E53,$E$5:$E$82)/COUNT($E$5:$E$82),0)</f>
        <v>0.320512820512821</v>
      </c>
      <c r="H53" s="14">
        <v>38</v>
      </c>
      <c r="I53" s="6">
        <f>H53/MAX($H$5:$H$82)*30</f>
        <v>3.35294117647059</v>
      </c>
      <c r="J53" s="6">
        <f>RANK(H53,$H$5:$H$82)</f>
        <v>62</v>
      </c>
      <c r="K53" s="7">
        <f>IFERROR(RANK(H53,$H$5:$H$82)/COUNT($H$5:$H$82),0)</f>
        <v>0.794871794871795</v>
      </c>
      <c r="L53" s="6">
        <v>0</v>
      </c>
      <c r="M53" s="6">
        <f>IF(L53&gt;=50,50,L53)</f>
        <v>0</v>
      </c>
      <c r="N53" s="6">
        <f>RANK(M53,$M$5:$M$82)</f>
        <v>38</v>
      </c>
      <c r="O53" s="7">
        <f>IFERROR(RANK(M53,$M$5:$M$82)/COUNT($M$5:$M$82),0)</f>
        <v>0.487179487179487</v>
      </c>
      <c r="Q53" s="6">
        <f>E53+I53+M53</f>
        <v>62.3344226579521</v>
      </c>
      <c r="R53" s="6">
        <f>RANK(Q53,$Q$5:$Q$82)</f>
        <v>39</v>
      </c>
      <c r="S53" s="7">
        <f>IFERROR(RANK(Q53,$Q$5:$Q$82)/COUNT($Q$5:$Q$82),0)</f>
        <v>0.5</v>
      </c>
    </row>
    <row r="54" s="6" customFormat="1" customHeight="1" spans="1:19">
      <c r="A54" s="6">
        <v>50</v>
      </c>
      <c r="B54" s="6" t="s">
        <v>368</v>
      </c>
      <c r="C54" s="6" t="s">
        <v>369</v>
      </c>
      <c r="D54" s="6">
        <v>2.52</v>
      </c>
      <c r="E54" s="6">
        <f>D54/MAX($D$5:$D$82)*70</f>
        <v>40.8333333333333</v>
      </c>
      <c r="F54" s="6">
        <f>RANK(E54,$E$5:$E$82)</f>
        <v>66</v>
      </c>
      <c r="G54" s="7">
        <f>IFERROR(RANK(E54,$E$5:$E$82)/COUNT($E$5:$E$82),0)</f>
        <v>0.846153846153846</v>
      </c>
      <c r="H54" s="14">
        <v>57</v>
      </c>
      <c r="I54" s="6">
        <f>H54/MAX($H$5:$H$82)*30</f>
        <v>5.02941176470588</v>
      </c>
      <c r="J54" s="6">
        <f>RANK(H54,$H$5:$H$82)</f>
        <v>45</v>
      </c>
      <c r="K54" s="7">
        <f>IFERROR(RANK(H54,$H$5:$H$82)/COUNT($H$5:$H$82),0)</f>
        <v>0.576923076923077</v>
      </c>
      <c r="L54" s="6">
        <v>0</v>
      </c>
      <c r="M54" s="6">
        <f>IF(L54&gt;=50,50,L54)</f>
        <v>0</v>
      </c>
      <c r="N54" s="6">
        <f>RANK(M54,$M$5:$M$82)</f>
        <v>38</v>
      </c>
      <c r="O54" s="7">
        <f>IFERROR(RANK(M54,$M$5:$M$82)/COUNT($M$5:$M$82),0)</f>
        <v>0.487179487179487</v>
      </c>
      <c r="Q54" s="6">
        <f>E54+I54+M54</f>
        <v>45.8627450980392</v>
      </c>
      <c r="R54" s="6">
        <f>RANK(Q54,$Q$5:$Q$82)</f>
        <v>64</v>
      </c>
      <c r="S54" s="7">
        <f>IFERROR(RANK(Q54,$Q$5:$Q$82)/COUNT($Q$5:$Q$82),0)</f>
        <v>0.82051282051282</v>
      </c>
    </row>
    <row r="55" s="6" customFormat="1" customHeight="1" spans="1:19">
      <c r="A55" s="6">
        <v>51</v>
      </c>
      <c r="B55" s="6" t="s">
        <v>370</v>
      </c>
      <c r="C55" s="6" t="s">
        <v>371</v>
      </c>
      <c r="D55" s="6">
        <v>3.17</v>
      </c>
      <c r="E55" s="6">
        <f>D55/MAX($D$5:$D$82)*70</f>
        <v>51.3657407407407</v>
      </c>
      <c r="F55" s="6">
        <f>RANK(E55,$E$5:$E$82)</f>
        <v>47</v>
      </c>
      <c r="G55" s="7">
        <f>IFERROR(RANK(E55,$E$5:$E$82)/COUNT($E$5:$E$82),0)</f>
        <v>0.602564102564103</v>
      </c>
      <c r="H55" s="14">
        <v>77</v>
      </c>
      <c r="I55" s="6">
        <f>H55/MAX($H$5:$H$82)*30</f>
        <v>6.79411764705882</v>
      </c>
      <c r="J55" s="6">
        <f>RANK(H55,$H$5:$H$82)</f>
        <v>31</v>
      </c>
      <c r="K55" s="7">
        <f>IFERROR(RANK(H55,$H$5:$H$82)/COUNT($H$5:$H$82),0)</f>
        <v>0.397435897435897</v>
      </c>
      <c r="L55" s="6">
        <v>10.5</v>
      </c>
      <c r="M55" s="6">
        <f>IF(L55&gt;=50,50,L55)</f>
        <v>10.5</v>
      </c>
      <c r="N55" s="6">
        <f>RANK(M55,$M$5:$M$82)</f>
        <v>23</v>
      </c>
      <c r="O55" s="7">
        <f>IFERROR(RANK(M55,$M$5:$M$82)/COUNT($M$5:$M$82),0)</f>
        <v>0.294871794871795</v>
      </c>
      <c r="Q55" s="6">
        <f>E55+I55+M55</f>
        <v>68.6598583877996</v>
      </c>
      <c r="R55" s="6">
        <f>RANK(Q55,$Q$5:$Q$82)</f>
        <v>32</v>
      </c>
      <c r="S55" s="7">
        <f>IFERROR(RANK(Q55,$Q$5:$Q$82)/COUNT($Q$5:$Q$82),0)</f>
        <v>0.41025641025641</v>
      </c>
    </row>
    <row r="56" s="6" customFormat="1" customHeight="1" spans="1:19">
      <c r="A56" s="6">
        <v>52</v>
      </c>
      <c r="B56" s="6" t="s">
        <v>372</v>
      </c>
      <c r="C56" s="6" t="s">
        <v>373</v>
      </c>
      <c r="D56" s="6">
        <v>3.8</v>
      </c>
      <c r="E56" s="6">
        <f>D56/MAX($D$5:$D$82)*70</f>
        <v>61.5740740740741</v>
      </c>
      <c r="F56" s="6">
        <f>RANK(E56,$E$5:$E$82)</f>
        <v>14</v>
      </c>
      <c r="G56" s="7">
        <f>IFERROR(RANK(E56,$E$5:$E$82)/COUNT($E$5:$E$82),0)</f>
        <v>0.179487179487179</v>
      </c>
      <c r="H56" s="14">
        <v>78</v>
      </c>
      <c r="I56" s="6">
        <f>H56/MAX($H$5:$H$82)*30</f>
        <v>6.88235294117647</v>
      </c>
      <c r="J56" s="6">
        <f>RANK(H56,$H$5:$H$82)</f>
        <v>30</v>
      </c>
      <c r="K56" s="7">
        <f>IFERROR(RANK(H56,$H$5:$H$82)/COUNT($H$5:$H$82),0)</f>
        <v>0.384615384615385</v>
      </c>
      <c r="L56" s="6">
        <v>58.4</v>
      </c>
      <c r="M56" s="6">
        <f>IF(L56&gt;=50,50,L56)</f>
        <v>50</v>
      </c>
      <c r="N56" s="6">
        <f>RANK(M56,$M$5:$M$82)</f>
        <v>1</v>
      </c>
      <c r="O56" s="7">
        <f>IFERROR(RANK(M56,$M$5:$M$82)/COUNT($M$5:$M$82),0)</f>
        <v>0.0128205128205128</v>
      </c>
      <c r="Q56" s="6">
        <f>E56+I56+M56</f>
        <v>118.456427015251</v>
      </c>
      <c r="R56" s="6">
        <f>RANK(Q56,$Q$5:$Q$82)</f>
        <v>11</v>
      </c>
      <c r="S56" s="7">
        <f>IFERROR(RANK(Q56,$Q$5:$Q$82)/COUNT($Q$5:$Q$82),0)</f>
        <v>0.141025641025641</v>
      </c>
    </row>
    <row r="57" s="6" customFormat="1" customHeight="1" spans="1:19">
      <c r="A57" s="6">
        <v>53</v>
      </c>
      <c r="B57" s="6" t="s">
        <v>374</v>
      </c>
      <c r="C57" s="6" t="s">
        <v>375</v>
      </c>
      <c r="D57" s="6">
        <v>3.32</v>
      </c>
      <c r="E57" s="6">
        <f>D57/MAX($D$5:$D$82)*70</f>
        <v>53.7962962962963</v>
      </c>
      <c r="F57" s="6">
        <f>RANK(E57,$E$5:$E$82)</f>
        <v>40</v>
      </c>
      <c r="G57" s="7">
        <f>IFERROR(RANK(E57,$E$5:$E$82)/COUNT($E$5:$E$82),0)</f>
        <v>0.512820512820513</v>
      </c>
      <c r="H57" s="14">
        <v>176</v>
      </c>
      <c r="I57" s="6">
        <f>H57/MAX($H$5:$H$82)*30</f>
        <v>15.5294117647059</v>
      </c>
      <c r="J57" s="6">
        <f>RANK(H57,$H$5:$H$82)</f>
        <v>12</v>
      </c>
      <c r="K57" s="7">
        <f>IFERROR(RANK(H57,$H$5:$H$82)/COUNT($H$5:$H$82),0)</f>
        <v>0.153846153846154</v>
      </c>
      <c r="L57" s="6">
        <v>52.3</v>
      </c>
      <c r="M57" s="6">
        <f>IF(L57&gt;=50,50,L57)</f>
        <v>50</v>
      </c>
      <c r="N57" s="6">
        <f>RANK(M57,$M$5:$M$82)</f>
        <v>1</v>
      </c>
      <c r="O57" s="7">
        <f>IFERROR(RANK(M57,$M$5:$M$82)/COUNT($M$5:$M$82),0)</f>
        <v>0.0128205128205128</v>
      </c>
      <c r="Q57" s="6">
        <f>E57+I57+M57</f>
        <v>119.325708061002</v>
      </c>
      <c r="R57" s="6">
        <f>RANK(Q57,$Q$5:$Q$82)</f>
        <v>10</v>
      </c>
      <c r="S57" s="7">
        <f>IFERROR(RANK(Q57,$Q$5:$Q$82)/COUNT($Q$5:$Q$82),0)</f>
        <v>0.128205128205128</v>
      </c>
    </row>
    <row r="58" s="6" customFormat="1" customHeight="1" spans="1:19">
      <c r="A58" s="6">
        <v>54</v>
      </c>
      <c r="B58" s="6" t="s">
        <v>376</v>
      </c>
      <c r="C58" s="6" t="s">
        <v>377</v>
      </c>
      <c r="D58" s="6">
        <v>3.37</v>
      </c>
      <c r="E58" s="6">
        <f>D58/MAX($D$5:$D$82)*70</f>
        <v>54.6064814814815</v>
      </c>
      <c r="F58" s="6">
        <f>RANK(E58,$E$5:$E$82)</f>
        <v>39</v>
      </c>
      <c r="G58" s="7">
        <f>IFERROR(RANK(E58,$E$5:$E$82)/COUNT($E$5:$E$82),0)</f>
        <v>0.5</v>
      </c>
      <c r="H58" s="14">
        <v>137</v>
      </c>
      <c r="I58" s="6">
        <f>H58/MAX($H$5:$H$82)*30</f>
        <v>12.0882352941176</v>
      </c>
      <c r="J58" s="6">
        <f>RANK(H58,$H$5:$H$82)</f>
        <v>18</v>
      </c>
      <c r="K58" s="7">
        <f>IFERROR(RANK(H58,$H$5:$H$82)/COUNT($H$5:$H$82),0)</f>
        <v>0.230769230769231</v>
      </c>
      <c r="L58" s="6">
        <v>24.5</v>
      </c>
      <c r="M58" s="6">
        <f>IF(L58&gt;=50,50,L58)</f>
        <v>24.5</v>
      </c>
      <c r="N58" s="6">
        <f>RANK(M58,$M$5:$M$82)</f>
        <v>17</v>
      </c>
      <c r="O58" s="7">
        <f>IFERROR(RANK(M58,$M$5:$M$82)/COUNT($M$5:$M$82),0)</f>
        <v>0.217948717948718</v>
      </c>
      <c r="Q58" s="6">
        <f>E58+I58+M58</f>
        <v>91.1947167755991</v>
      </c>
      <c r="R58" s="6">
        <f>RANK(Q58,$Q$5:$Q$82)</f>
        <v>19</v>
      </c>
      <c r="S58" s="7">
        <f>IFERROR(RANK(Q58,$Q$5:$Q$82)/COUNT($Q$5:$Q$82),0)</f>
        <v>0.243589743589744</v>
      </c>
    </row>
    <row r="59" s="6" customFormat="1" customHeight="1" spans="1:19">
      <c r="A59" s="6">
        <v>55</v>
      </c>
      <c r="B59" s="6" t="s">
        <v>378</v>
      </c>
      <c r="C59" s="6" t="s">
        <v>379</v>
      </c>
      <c r="D59" s="6">
        <v>4.32</v>
      </c>
      <c r="E59" s="6">
        <f>D59/MAX($D$5:$D$82)*70</f>
        <v>70</v>
      </c>
      <c r="F59" s="6">
        <f>RANK(E59,$E$5:$E$82)</f>
        <v>1</v>
      </c>
      <c r="G59" s="7">
        <f>IFERROR(RANK(E59,$E$5:$E$82)/COUNT($E$5:$E$82),0)</f>
        <v>0.0128205128205128</v>
      </c>
      <c r="H59" s="14">
        <v>154</v>
      </c>
      <c r="I59" s="6">
        <f>H59/MAX($H$5:$H$82)*30</f>
        <v>13.5882352941176</v>
      </c>
      <c r="J59" s="6">
        <f>RANK(H59,$H$5:$H$82)</f>
        <v>16</v>
      </c>
      <c r="K59" s="7">
        <f>IFERROR(RANK(H59,$H$5:$H$82)/COUNT($H$5:$H$82),0)</f>
        <v>0.205128205128205</v>
      </c>
      <c r="L59" s="6">
        <v>0</v>
      </c>
      <c r="M59" s="6">
        <f>IF(L59&gt;=50,50,L59)</f>
        <v>0</v>
      </c>
      <c r="N59" s="6">
        <f>RANK(M59,$M$5:$M$82)</f>
        <v>38</v>
      </c>
      <c r="O59" s="7">
        <f>IFERROR(RANK(M59,$M$5:$M$82)/COUNT($M$5:$M$82),0)</f>
        <v>0.487179487179487</v>
      </c>
      <c r="Q59" s="6">
        <f>E59+I59+M59</f>
        <v>83.5882352941177</v>
      </c>
      <c r="R59" s="6">
        <f>RANK(Q59,$Q$5:$Q$82)</f>
        <v>23</v>
      </c>
      <c r="S59" s="7">
        <f>IFERROR(RANK(Q59,$Q$5:$Q$82)/COUNT($Q$5:$Q$82),0)</f>
        <v>0.294871794871795</v>
      </c>
    </row>
    <row r="60" s="6" customFormat="1" customHeight="1" spans="1:19">
      <c r="A60" s="6">
        <v>56</v>
      </c>
      <c r="B60" s="6" t="s">
        <v>380</v>
      </c>
      <c r="C60" s="6" t="s">
        <v>381</v>
      </c>
      <c r="D60" s="6">
        <v>2.13</v>
      </c>
      <c r="E60" s="6">
        <f>D60/MAX($D$5:$D$82)*70</f>
        <v>34.5138888888889</v>
      </c>
      <c r="F60" s="6">
        <f>RANK(E60,$E$5:$E$82)</f>
        <v>70</v>
      </c>
      <c r="G60" s="7">
        <f>IFERROR(RANK(E60,$E$5:$E$82)/COUNT($E$5:$E$82),0)</f>
        <v>0.897435897435897</v>
      </c>
      <c r="H60" s="14">
        <v>32</v>
      </c>
      <c r="I60" s="6">
        <f>H60/MAX($H$5:$H$82)*30</f>
        <v>2.82352941176471</v>
      </c>
      <c r="J60" s="6">
        <f>RANK(H60,$H$5:$H$82)</f>
        <v>69</v>
      </c>
      <c r="K60" s="7">
        <f>IFERROR(RANK(H60,$H$5:$H$82)/COUNT($H$5:$H$82),0)</f>
        <v>0.884615384615385</v>
      </c>
      <c r="L60" s="6">
        <v>0</v>
      </c>
      <c r="M60" s="6">
        <f>IF(L60&gt;=50,50,L60)</f>
        <v>0</v>
      </c>
      <c r="N60" s="6">
        <f>RANK(M60,$M$5:$M$82)</f>
        <v>38</v>
      </c>
      <c r="O60" s="7">
        <f>IFERROR(RANK(M60,$M$5:$M$82)/COUNT($M$5:$M$82),0)</f>
        <v>0.487179487179487</v>
      </c>
      <c r="Q60" s="6">
        <f>E60+I60+M60</f>
        <v>37.3374183006536</v>
      </c>
      <c r="R60" s="6">
        <f>RANK(Q60,$Q$5:$Q$82)</f>
        <v>71</v>
      </c>
      <c r="S60" s="7">
        <f>IFERROR(RANK(Q60,$Q$5:$Q$82)/COUNT($Q$5:$Q$82),0)</f>
        <v>0.91025641025641</v>
      </c>
    </row>
    <row r="61" s="6" customFormat="1" customHeight="1" spans="1:19">
      <c r="A61" s="6">
        <v>57</v>
      </c>
      <c r="B61" s="6" t="s">
        <v>382</v>
      </c>
      <c r="C61" s="6" t="s">
        <v>383</v>
      </c>
      <c r="D61" s="6">
        <v>4.07</v>
      </c>
      <c r="E61" s="6">
        <f>D61/MAX($D$5:$D$82)*70</f>
        <v>65.9490740740741</v>
      </c>
      <c r="F61" s="6">
        <f>RANK(E61,$E$5:$E$82)</f>
        <v>6</v>
      </c>
      <c r="G61" s="7">
        <f>IFERROR(RANK(E61,$E$5:$E$82)/COUNT($E$5:$E$82),0)</f>
        <v>0.0769230769230769</v>
      </c>
      <c r="H61" s="14">
        <v>258</v>
      </c>
      <c r="I61" s="6">
        <f>H61/MAX($H$5:$H$82)*30</f>
        <v>22.7647058823529</v>
      </c>
      <c r="J61" s="6">
        <f>RANK(H61,$H$5:$H$82)</f>
        <v>8</v>
      </c>
      <c r="K61" s="7">
        <f>IFERROR(RANK(H61,$H$5:$H$82)/COUNT($H$5:$H$82),0)</f>
        <v>0.102564102564103</v>
      </c>
      <c r="L61" s="6">
        <v>40.7</v>
      </c>
      <c r="M61" s="6">
        <f>IF(L61&gt;=50,50,L61)</f>
        <v>40.7</v>
      </c>
      <c r="N61" s="6">
        <f>RANK(M61,$M$5:$M$82)</f>
        <v>9</v>
      </c>
      <c r="O61" s="7">
        <f>IFERROR(RANK(M61,$M$5:$M$82)/COUNT($M$5:$M$82),0)</f>
        <v>0.115384615384615</v>
      </c>
      <c r="Q61" s="6">
        <f>E61+I61+M61</f>
        <v>129.413779956427</v>
      </c>
      <c r="R61" s="6">
        <f>RANK(Q61,$Q$5:$Q$82)</f>
        <v>6</v>
      </c>
      <c r="S61" s="7">
        <f>IFERROR(RANK(Q61,$Q$5:$Q$82)/COUNT($Q$5:$Q$82),0)</f>
        <v>0.0769230769230769</v>
      </c>
    </row>
    <row r="62" s="6" customFormat="1" customHeight="1" spans="1:19">
      <c r="A62" s="6">
        <v>58</v>
      </c>
      <c r="B62" s="6" t="s">
        <v>384</v>
      </c>
      <c r="C62" s="6" t="s">
        <v>385</v>
      </c>
      <c r="D62" s="6">
        <v>3.8</v>
      </c>
      <c r="E62" s="6">
        <f>D62/MAX($D$5:$D$82)*70</f>
        <v>61.5740740740741</v>
      </c>
      <c r="F62" s="6">
        <f>RANK(E62,$E$5:$E$82)</f>
        <v>14</v>
      </c>
      <c r="G62" s="7">
        <f>IFERROR(RANK(E62,$E$5:$E$82)/COUNT($E$5:$E$82),0)</f>
        <v>0.179487179487179</v>
      </c>
      <c r="H62" s="14">
        <v>148</v>
      </c>
      <c r="I62" s="6">
        <f>H62/MAX($H$5:$H$82)*30</f>
        <v>13.0588235294118</v>
      </c>
      <c r="J62" s="6">
        <f>RANK(H62,$H$5:$H$82)</f>
        <v>17</v>
      </c>
      <c r="K62" s="7">
        <f>IFERROR(RANK(H62,$H$5:$H$82)/COUNT($H$5:$H$82),0)</f>
        <v>0.217948717948718</v>
      </c>
      <c r="L62" s="6">
        <v>28</v>
      </c>
      <c r="M62" s="6">
        <f>IF(L62&gt;=50,50,L62)</f>
        <v>28</v>
      </c>
      <c r="N62" s="6">
        <f>RANK(M62,$M$5:$M$82)</f>
        <v>16</v>
      </c>
      <c r="O62" s="7">
        <f>IFERROR(RANK(M62,$M$5:$M$82)/COUNT($M$5:$M$82),0)</f>
        <v>0.205128205128205</v>
      </c>
      <c r="Q62" s="6">
        <f>E62+I62+M62</f>
        <v>102.632897603486</v>
      </c>
      <c r="R62" s="6">
        <f>RANK(Q62,$Q$5:$Q$82)</f>
        <v>15</v>
      </c>
      <c r="S62" s="7">
        <f>IFERROR(RANK(Q62,$Q$5:$Q$82)/COUNT($Q$5:$Q$82),0)</f>
        <v>0.192307692307692</v>
      </c>
    </row>
    <row r="63" s="6" customFormat="1" customHeight="1" spans="1:19">
      <c r="A63" s="6">
        <v>59</v>
      </c>
      <c r="B63" s="6" t="s">
        <v>386</v>
      </c>
      <c r="C63" s="6" t="s">
        <v>387</v>
      </c>
      <c r="D63" s="6">
        <v>3.07</v>
      </c>
      <c r="E63" s="6">
        <f>D63/MAX($D$5:$D$82)*70</f>
        <v>49.7453703703704</v>
      </c>
      <c r="F63" s="6">
        <f>RANK(E63,$E$5:$E$82)</f>
        <v>49</v>
      </c>
      <c r="G63" s="7">
        <f>IFERROR(RANK(E63,$E$5:$E$82)/COUNT($E$5:$E$82),0)</f>
        <v>0.628205128205128</v>
      </c>
      <c r="H63" s="14">
        <v>85</v>
      </c>
      <c r="I63" s="6">
        <f>H63/MAX($H$5:$H$82)*30</f>
        <v>7.5</v>
      </c>
      <c r="J63" s="6">
        <f>RANK(H63,$H$5:$H$82)</f>
        <v>27</v>
      </c>
      <c r="K63" s="7">
        <f>IFERROR(RANK(H63,$H$5:$H$82)/COUNT($H$5:$H$82),0)</f>
        <v>0.346153846153846</v>
      </c>
      <c r="L63" s="6">
        <v>4</v>
      </c>
      <c r="M63" s="6">
        <f>IF(L63&gt;=50,50,L63)</f>
        <v>4</v>
      </c>
      <c r="N63" s="6">
        <f>RANK(M63,$M$5:$M$82)</f>
        <v>34</v>
      </c>
      <c r="O63" s="7">
        <f>IFERROR(RANK(M63,$M$5:$M$82)/COUNT($M$5:$M$82),0)</f>
        <v>0.435897435897436</v>
      </c>
      <c r="Q63" s="6">
        <f>E63+I63+M63</f>
        <v>61.2453703703704</v>
      </c>
      <c r="R63" s="6">
        <f>RANK(Q63,$Q$5:$Q$82)</f>
        <v>41</v>
      </c>
      <c r="S63" s="7">
        <f>IFERROR(RANK(Q63,$Q$5:$Q$82)/COUNT($Q$5:$Q$82),0)</f>
        <v>0.525641025641026</v>
      </c>
    </row>
    <row r="64" s="6" customFormat="1" customHeight="1" spans="1:19">
      <c r="A64" s="6">
        <v>60</v>
      </c>
      <c r="B64" s="6" t="s">
        <v>388</v>
      </c>
      <c r="C64" s="6" t="s">
        <v>389</v>
      </c>
      <c r="D64" s="6">
        <v>3.75</v>
      </c>
      <c r="E64" s="6">
        <f>D64/MAX($D$5:$D$82)*70</f>
        <v>60.7638888888889</v>
      </c>
      <c r="F64" s="6">
        <f>RANK(E64,$E$5:$E$82)</f>
        <v>19</v>
      </c>
      <c r="G64" s="7">
        <f>IFERROR(RANK(E64,$E$5:$E$82)/COUNT($E$5:$E$82),0)</f>
        <v>0.243589743589744</v>
      </c>
      <c r="H64" s="14">
        <v>310</v>
      </c>
      <c r="I64" s="6">
        <f>H64/MAX($H$5:$H$82)*30</f>
        <v>27.3529411764706</v>
      </c>
      <c r="J64" s="6">
        <f>RANK(H64,$H$5:$H$82)</f>
        <v>4</v>
      </c>
      <c r="K64" s="7">
        <f>IFERROR(RANK(H64,$H$5:$H$82)/COUNT($H$5:$H$82),0)</f>
        <v>0.0512820512820513</v>
      </c>
      <c r="L64" s="6">
        <v>91.3</v>
      </c>
      <c r="M64" s="6">
        <f>IF(L64&gt;=50,50,L64)</f>
        <v>50</v>
      </c>
      <c r="N64" s="6">
        <f>RANK(M64,$M$5:$M$82)</f>
        <v>1</v>
      </c>
      <c r="O64" s="7">
        <f>IFERROR(RANK(M64,$M$5:$M$82)/COUNT($M$5:$M$82),0)</f>
        <v>0.0128205128205128</v>
      </c>
      <c r="Q64" s="6">
        <f>E64+I64+M64</f>
        <v>138.116830065359</v>
      </c>
      <c r="R64" s="6">
        <f>RANK(Q64,$Q$5:$Q$82)</f>
        <v>5</v>
      </c>
      <c r="S64" s="7">
        <f>IFERROR(RANK(Q64,$Q$5:$Q$82)/COUNT($Q$5:$Q$82),0)</f>
        <v>0.0641025641025641</v>
      </c>
    </row>
    <row r="65" s="6" customFormat="1" customHeight="1" spans="1:19">
      <c r="A65" s="6">
        <v>61</v>
      </c>
      <c r="B65" s="6" t="s">
        <v>390</v>
      </c>
      <c r="C65" s="6" t="s">
        <v>391</v>
      </c>
      <c r="D65" s="6">
        <v>2.68</v>
      </c>
      <c r="E65" s="6">
        <f>D65/MAX($D$5:$D$82)*70</f>
        <v>43.4259259259259</v>
      </c>
      <c r="F65" s="6">
        <f>RANK(E65,$E$5:$E$82)</f>
        <v>62</v>
      </c>
      <c r="G65" s="7">
        <f>IFERROR(RANK(E65,$E$5:$E$82)/COUNT($E$5:$E$82),0)</f>
        <v>0.794871794871795</v>
      </c>
      <c r="H65" s="14">
        <v>45</v>
      </c>
      <c r="I65" s="6">
        <f>H65/MAX($H$5:$H$82)*30</f>
        <v>3.97058823529412</v>
      </c>
      <c r="J65" s="6">
        <f>RANK(H65,$H$5:$H$82)</f>
        <v>56</v>
      </c>
      <c r="K65" s="7">
        <f>IFERROR(RANK(H65,$H$5:$H$82)/COUNT($H$5:$H$82),0)</f>
        <v>0.717948717948718</v>
      </c>
      <c r="L65" s="6">
        <v>0</v>
      </c>
      <c r="M65" s="6">
        <f>IF(L65&gt;=50,50,L65)</f>
        <v>0</v>
      </c>
      <c r="N65" s="6">
        <f>RANK(M65,$M$5:$M$82)</f>
        <v>38</v>
      </c>
      <c r="O65" s="7">
        <f>IFERROR(RANK(M65,$M$5:$M$82)/COUNT($M$5:$M$82),0)</f>
        <v>0.487179487179487</v>
      </c>
      <c r="Q65" s="6">
        <f>E65+I65+M65</f>
        <v>47.39651416122</v>
      </c>
      <c r="R65" s="6">
        <f>RANK(Q65,$Q$5:$Q$82)</f>
        <v>62</v>
      </c>
      <c r="S65" s="7">
        <f>IFERROR(RANK(Q65,$Q$5:$Q$82)/COUNT($Q$5:$Q$82),0)</f>
        <v>0.794871794871795</v>
      </c>
    </row>
    <row r="66" s="6" customFormat="1" customHeight="1" spans="1:19">
      <c r="A66" s="6">
        <v>62</v>
      </c>
      <c r="B66" s="6" t="s">
        <v>392</v>
      </c>
      <c r="C66" s="6" t="s">
        <v>393</v>
      </c>
      <c r="D66" s="6">
        <v>3.98</v>
      </c>
      <c r="E66" s="6">
        <f>D66/MAX($D$5:$D$82)*70</f>
        <v>64.4907407407407</v>
      </c>
      <c r="F66" s="6">
        <f>RANK(E66,$E$5:$E$82)</f>
        <v>7</v>
      </c>
      <c r="G66" s="7">
        <f>IFERROR(RANK(E66,$E$5:$E$82)/COUNT($E$5:$E$82),0)</f>
        <v>0.0897435897435897</v>
      </c>
      <c r="H66" s="14">
        <v>156</v>
      </c>
      <c r="I66" s="6">
        <f>H66/MAX($H$5:$H$82)*30</f>
        <v>13.7647058823529</v>
      </c>
      <c r="J66" s="6">
        <f>RANK(H66,$H$5:$H$82)</f>
        <v>15</v>
      </c>
      <c r="K66" s="7">
        <f>IFERROR(RANK(H66,$H$5:$H$82)/COUNT($H$5:$H$82),0)</f>
        <v>0.192307692307692</v>
      </c>
      <c r="L66" s="6">
        <v>31.5</v>
      </c>
      <c r="M66" s="6">
        <f>IF(L66&gt;=50,50,L66)</f>
        <v>31.5</v>
      </c>
      <c r="N66" s="6">
        <f>RANK(M66,$M$5:$M$82)</f>
        <v>14</v>
      </c>
      <c r="O66" s="7">
        <f>IFERROR(RANK(M66,$M$5:$M$82)/COUNT($M$5:$M$82),0)</f>
        <v>0.179487179487179</v>
      </c>
      <c r="Q66" s="6">
        <f>E66+I66+M66</f>
        <v>109.755446623094</v>
      </c>
      <c r="R66" s="6">
        <f>RANK(Q66,$Q$5:$Q$82)</f>
        <v>12</v>
      </c>
      <c r="S66" s="7">
        <f>IFERROR(RANK(Q66,$Q$5:$Q$82)/COUNT($Q$5:$Q$82),0)</f>
        <v>0.153846153846154</v>
      </c>
    </row>
    <row r="67" s="6" customFormat="1" customHeight="1" spans="1:19">
      <c r="A67" s="6">
        <v>63</v>
      </c>
      <c r="B67" s="6" t="s">
        <v>394</v>
      </c>
      <c r="C67" s="6" t="s">
        <v>395</v>
      </c>
      <c r="D67" s="6">
        <v>2.75</v>
      </c>
      <c r="E67" s="6">
        <f>D67/MAX($D$5:$D$82)*70</f>
        <v>44.5601851851852</v>
      </c>
      <c r="F67" s="6">
        <f>RANK(E67,$E$5:$E$82)</f>
        <v>58</v>
      </c>
      <c r="G67" s="7">
        <f>IFERROR(RANK(E67,$E$5:$E$82)/COUNT($E$5:$E$82),0)</f>
        <v>0.743589743589744</v>
      </c>
      <c r="H67" s="14">
        <v>41</v>
      </c>
      <c r="I67" s="6">
        <f>H67/MAX($H$5:$H$82)*30</f>
        <v>3.61764705882353</v>
      </c>
      <c r="J67" s="6">
        <f>RANK(H67,$H$5:$H$82)</f>
        <v>59</v>
      </c>
      <c r="K67" s="7">
        <f>IFERROR(RANK(H67,$H$5:$H$82)/COUNT($H$5:$H$82),0)</f>
        <v>0.756410256410256</v>
      </c>
      <c r="L67" s="6">
        <v>0</v>
      </c>
      <c r="M67" s="6">
        <f>IF(L67&gt;=50,50,L67)</f>
        <v>0</v>
      </c>
      <c r="N67" s="6">
        <f>RANK(M67,$M$5:$M$82)</f>
        <v>38</v>
      </c>
      <c r="O67" s="7">
        <f>IFERROR(RANK(M67,$M$5:$M$82)/COUNT($M$5:$M$82),0)</f>
        <v>0.487179487179487</v>
      </c>
      <c r="Q67" s="6">
        <f>E67+I67+M67</f>
        <v>48.1778322440087</v>
      </c>
      <c r="R67" s="6">
        <f>RANK(Q67,$Q$5:$Q$82)</f>
        <v>60</v>
      </c>
      <c r="S67" s="7">
        <f>IFERROR(RANK(Q67,$Q$5:$Q$82)/COUNT($Q$5:$Q$82),0)</f>
        <v>0.769230769230769</v>
      </c>
    </row>
    <row r="68" s="6" customFormat="1" customHeight="1" spans="1:19">
      <c r="A68" s="6">
        <v>64</v>
      </c>
      <c r="B68" s="6" t="s">
        <v>396</v>
      </c>
      <c r="C68" s="6" t="s">
        <v>397</v>
      </c>
      <c r="D68" s="6">
        <v>3.52</v>
      </c>
      <c r="E68" s="6">
        <f>D68/MAX($D$5:$D$82)*70</f>
        <v>57.037037037037</v>
      </c>
      <c r="F68" s="6">
        <f>RANK(E68,$E$5:$E$82)</f>
        <v>31</v>
      </c>
      <c r="G68" s="7">
        <f>IFERROR(RANK(E68,$E$5:$E$82)/COUNT($E$5:$E$82),0)</f>
        <v>0.397435897435897</v>
      </c>
      <c r="H68" s="14">
        <v>66</v>
      </c>
      <c r="I68" s="6">
        <f>H68/MAX($H$5:$H$82)*30</f>
        <v>5.82352941176471</v>
      </c>
      <c r="J68" s="6">
        <f>RANK(H68,$H$5:$H$82)</f>
        <v>37</v>
      </c>
      <c r="K68" s="7">
        <f>IFERROR(RANK(H68,$H$5:$H$82)/COUNT($H$5:$H$82),0)</f>
        <v>0.474358974358974</v>
      </c>
      <c r="L68" s="6">
        <v>0</v>
      </c>
      <c r="M68" s="6">
        <f>IF(L68&gt;=50,50,L68)</f>
        <v>0</v>
      </c>
      <c r="N68" s="6">
        <f>RANK(M68,$M$5:$M$82)</f>
        <v>38</v>
      </c>
      <c r="O68" s="7">
        <f>IFERROR(RANK(M68,$M$5:$M$82)/COUNT($M$5:$M$82),0)</f>
        <v>0.487179487179487</v>
      </c>
      <c r="Q68" s="6">
        <f>E68+I68+M68</f>
        <v>62.8605664488017</v>
      </c>
      <c r="R68" s="6">
        <f>RANK(Q68,$Q$5:$Q$82)</f>
        <v>38</v>
      </c>
      <c r="S68" s="7">
        <f>IFERROR(RANK(Q68,$Q$5:$Q$82)/COUNT($Q$5:$Q$82),0)</f>
        <v>0.487179487179487</v>
      </c>
    </row>
    <row r="69" s="6" customFormat="1" customHeight="1" spans="1:19">
      <c r="A69" s="6">
        <v>65</v>
      </c>
      <c r="B69" s="6" t="s">
        <v>398</v>
      </c>
      <c r="C69" s="6" t="s">
        <v>399</v>
      </c>
      <c r="D69" s="6">
        <v>3.05</v>
      </c>
      <c r="E69" s="6">
        <f>D69/MAX($D$5:$D$82)*70</f>
        <v>49.4212962962963</v>
      </c>
      <c r="F69" s="6">
        <f>RANK(E69,$E$5:$E$82)</f>
        <v>52</v>
      </c>
      <c r="G69" s="7">
        <f>IFERROR(RANK(E69,$E$5:$E$82)/COUNT($E$5:$E$82),0)</f>
        <v>0.666666666666667</v>
      </c>
      <c r="H69" s="14">
        <v>89</v>
      </c>
      <c r="I69" s="6">
        <f>H69/MAX($H$5:$H$82)*30</f>
        <v>7.85294117647059</v>
      </c>
      <c r="J69" s="6">
        <f>RANK(H69,$H$5:$H$82)</f>
        <v>25</v>
      </c>
      <c r="K69" s="7">
        <f>IFERROR(RANK(H69,$H$5:$H$82)/COUNT($H$5:$H$82),0)</f>
        <v>0.320512820512821</v>
      </c>
      <c r="L69" s="6">
        <v>0</v>
      </c>
      <c r="M69" s="6">
        <f>IF(L69&gt;=50,50,L69)</f>
        <v>0</v>
      </c>
      <c r="N69" s="6">
        <f>RANK(M69,$M$5:$M$82)</f>
        <v>38</v>
      </c>
      <c r="O69" s="7">
        <f>IFERROR(RANK(M69,$M$5:$M$82)/COUNT($M$5:$M$82),0)</f>
        <v>0.487179487179487</v>
      </c>
      <c r="Q69" s="6">
        <f>E69+I69+M69</f>
        <v>57.2742374727669</v>
      </c>
      <c r="R69" s="6">
        <f>RANK(Q69,$Q$5:$Q$82)</f>
        <v>48</v>
      </c>
      <c r="S69" s="7">
        <f>IFERROR(RANK(Q69,$Q$5:$Q$82)/COUNT($Q$5:$Q$82),0)</f>
        <v>0.615384615384615</v>
      </c>
    </row>
    <row r="70" s="6" customFormat="1" customHeight="1" spans="1:19">
      <c r="A70" s="6">
        <v>66</v>
      </c>
      <c r="B70" s="6" t="s">
        <v>400</v>
      </c>
      <c r="C70" s="6" t="s">
        <v>401</v>
      </c>
      <c r="D70" s="6">
        <v>2.68</v>
      </c>
      <c r="E70" s="6">
        <f>D70/MAX($D$5:$D$82)*70</f>
        <v>43.4259259259259</v>
      </c>
      <c r="F70" s="6">
        <f>RANK(E70,$E$5:$E$82)</f>
        <v>62</v>
      </c>
      <c r="G70" s="7">
        <f>IFERROR(RANK(E70,$E$5:$E$82)/COUNT($E$5:$E$82),0)</f>
        <v>0.794871794871795</v>
      </c>
      <c r="H70" s="14">
        <v>26</v>
      </c>
      <c r="I70" s="6">
        <f>H70/MAX($H$5:$H$82)*30</f>
        <v>2.29411764705882</v>
      </c>
      <c r="J70" s="6">
        <f>RANK(H70,$H$5:$H$82)</f>
        <v>72</v>
      </c>
      <c r="K70" s="7">
        <f>IFERROR(RANK(H70,$H$5:$H$82)/COUNT($H$5:$H$82),0)</f>
        <v>0.923076923076923</v>
      </c>
      <c r="L70" s="6">
        <v>0</v>
      </c>
      <c r="M70" s="6">
        <f>IF(L70&gt;=50,50,L70)</f>
        <v>0</v>
      </c>
      <c r="N70" s="6">
        <f>RANK(M70,$M$5:$M$82)</f>
        <v>38</v>
      </c>
      <c r="O70" s="7">
        <f>IFERROR(RANK(M70,$M$5:$M$82)/COUNT($M$5:$M$82),0)</f>
        <v>0.487179487179487</v>
      </c>
      <c r="Q70" s="6">
        <f>E70+I70+M70</f>
        <v>45.7200435729847</v>
      </c>
      <c r="R70" s="6">
        <f>RANK(Q70,$Q$5:$Q$82)</f>
        <v>65</v>
      </c>
      <c r="S70" s="7">
        <f>IFERROR(RANK(Q70,$Q$5:$Q$82)/COUNT($Q$5:$Q$82),0)</f>
        <v>0.833333333333333</v>
      </c>
    </row>
    <row r="71" s="6" customFormat="1" customHeight="1" spans="1:19">
      <c r="A71" s="6">
        <v>67</v>
      </c>
      <c r="B71" s="6" t="s">
        <v>402</v>
      </c>
      <c r="C71" s="6" t="s">
        <v>403</v>
      </c>
      <c r="D71" s="6">
        <v>2.62</v>
      </c>
      <c r="E71" s="6">
        <f>D71/MAX($D$5:$D$82)*70</f>
        <v>42.4537037037037</v>
      </c>
      <c r="F71" s="6">
        <f>RANK(E71,$E$5:$E$82)</f>
        <v>65</v>
      </c>
      <c r="G71" s="7">
        <f>IFERROR(RANK(E71,$E$5:$E$82)/COUNT($E$5:$E$82),0)</f>
        <v>0.833333333333333</v>
      </c>
      <c r="H71" s="14">
        <v>33</v>
      </c>
      <c r="I71" s="6">
        <f>H71/MAX($H$5:$H$82)*30</f>
        <v>2.91176470588235</v>
      </c>
      <c r="J71" s="6">
        <f>RANK(H71,$H$5:$H$82)</f>
        <v>68</v>
      </c>
      <c r="K71" s="7">
        <f>IFERROR(RANK(H71,$H$5:$H$82)/COUNT($H$5:$H$82),0)</f>
        <v>0.871794871794872</v>
      </c>
      <c r="L71" s="6">
        <v>0</v>
      </c>
      <c r="M71" s="6">
        <f>IF(L71&gt;=50,50,L71)</f>
        <v>0</v>
      </c>
      <c r="N71" s="6">
        <f>RANK(M71,$M$5:$M$82)</f>
        <v>38</v>
      </c>
      <c r="O71" s="7">
        <f>IFERROR(RANK(M71,$M$5:$M$82)/COUNT($M$5:$M$82),0)</f>
        <v>0.487179487179487</v>
      </c>
      <c r="Q71" s="6">
        <f>E71+I71+M71</f>
        <v>45.3654684095861</v>
      </c>
      <c r="R71" s="6">
        <f>RANK(Q71,$Q$5:$Q$82)</f>
        <v>66</v>
      </c>
      <c r="S71" s="7">
        <f>IFERROR(RANK(Q71,$Q$5:$Q$82)/COUNT($Q$5:$Q$82),0)</f>
        <v>0.846153846153846</v>
      </c>
    </row>
    <row r="72" s="6" customFormat="1" customHeight="1" spans="1:19">
      <c r="A72" s="6">
        <v>68</v>
      </c>
      <c r="B72" s="6" t="s">
        <v>404</v>
      </c>
      <c r="C72" s="6" t="s">
        <v>405</v>
      </c>
      <c r="D72" s="6">
        <v>3.93</v>
      </c>
      <c r="E72" s="6">
        <f>D72/MAX($D$5:$D$82)*70</f>
        <v>63.6805555555556</v>
      </c>
      <c r="F72" s="6">
        <f>RANK(E72,$E$5:$E$82)</f>
        <v>9</v>
      </c>
      <c r="G72" s="7">
        <f>IFERROR(RANK(E72,$E$5:$E$82)/COUNT($E$5:$E$82),0)</f>
        <v>0.115384615384615</v>
      </c>
      <c r="H72" s="14">
        <v>80</v>
      </c>
      <c r="I72" s="6">
        <f>H72/MAX($H$5:$H$82)*30</f>
        <v>7.05882352941176</v>
      </c>
      <c r="J72" s="6">
        <f>RANK(H72,$H$5:$H$82)</f>
        <v>29</v>
      </c>
      <c r="K72" s="7">
        <f>IFERROR(RANK(H72,$H$5:$H$82)/COUNT($H$5:$H$82),0)</f>
        <v>0.371794871794872</v>
      </c>
      <c r="L72" s="6">
        <v>33</v>
      </c>
      <c r="M72" s="6">
        <f>IF(L72&gt;=50,50,L72)</f>
        <v>33</v>
      </c>
      <c r="N72" s="6">
        <f>RANK(M72,$M$5:$M$82)</f>
        <v>13</v>
      </c>
      <c r="O72" s="7">
        <f>IFERROR(RANK(M72,$M$5:$M$82)/COUNT($M$5:$M$82),0)</f>
        <v>0.166666666666667</v>
      </c>
      <c r="Q72" s="6">
        <f>E72+I72+M72</f>
        <v>103.739379084967</v>
      </c>
      <c r="R72" s="6">
        <f>RANK(Q72,$Q$5:$Q$82)</f>
        <v>14</v>
      </c>
      <c r="S72" s="7">
        <f>IFERROR(RANK(Q72,$Q$5:$Q$82)/COUNT($Q$5:$Q$82),0)</f>
        <v>0.179487179487179</v>
      </c>
    </row>
    <row r="73" s="6" customFormat="1" customHeight="1" spans="1:19">
      <c r="A73" s="6">
        <v>69</v>
      </c>
      <c r="B73" s="6" t="s">
        <v>406</v>
      </c>
      <c r="C73" s="6" t="s">
        <v>407</v>
      </c>
      <c r="D73" s="6">
        <v>3.46</v>
      </c>
      <c r="E73" s="6">
        <f>D73/MAX($D$5:$D$82)*70</f>
        <v>56.0648148148148</v>
      </c>
      <c r="F73" s="6">
        <f>RANK(E73,$E$5:$E$82)</f>
        <v>33</v>
      </c>
      <c r="G73" s="7">
        <f>IFERROR(RANK(E73,$E$5:$E$82)/COUNT($E$5:$E$82),0)</f>
        <v>0.423076923076923</v>
      </c>
      <c r="H73" s="14">
        <v>55</v>
      </c>
      <c r="I73" s="6">
        <f>H73/MAX($H$5:$H$82)*30</f>
        <v>4.85294117647059</v>
      </c>
      <c r="J73" s="6">
        <f>RANK(H73,$H$5:$H$82)</f>
        <v>47</v>
      </c>
      <c r="K73" s="7">
        <f>IFERROR(RANK(H73,$H$5:$H$82)/COUNT($H$5:$H$82),0)</f>
        <v>0.602564102564103</v>
      </c>
      <c r="L73" s="6">
        <v>4.5</v>
      </c>
      <c r="M73" s="6">
        <f>IF(L73&gt;=50,50,L73)</f>
        <v>4.5</v>
      </c>
      <c r="N73" s="6">
        <f>RANK(M73,$M$5:$M$82)</f>
        <v>31</v>
      </c>
      <c r="O73" s="7">
        <f>IFERROR(RANK(M73,$M$5:$M$82)/COUNT($M$5:$M$82),0)</f>
        <v>0.397435897435897</v>
      </c>
      <c r="Q73" s="6">
        <f>E73+I73+M73</f>
        <v>65.4177559912854</v>
      </c>
      <c r="R73" s="6">
        <f>RANK(Q73,$Q$5:$Q$82)</f>
        <v>35</v>
      </c>
      <c r="S73" s="7">
        <f>IFERROR(RANK(Q73,$Q$5:$Q$82)/COUNT($Q$5:$Q$82),0)</f>
        <v>0.448717948717949</v>
      </c>
    </row>
    <row r="74" s="6" customFormat="1" customHeight="1" spans="1:19">
      <c r="A74" s="6">
        <v>70</v>
      </c>
      <c r="B74" s="6" t="s">
        <v>408</v>
      </c>
      <c r="C74" s="6" t="s">
        <v>409</v>
      </c>
      <c r="D74" s="6">
        <v>3.44</v>
      </c>
      <c r="E74" s="6">
        <f>D74/MAX($D$5:$D$82)*70</f>
        <v>55.7407407407407</v>
      </c>
      <c r="F74" s="6">
        <f>RANK(E74,$E$5:$E$82)</f>
        <v>34</v>
      </c>
      <c r="G74" s="7">
        <f>IFERROR(RANK(E74,$E$5:$E$82)/COUNT($E$5:$E$82),0)</f>
        <v>0.435897435897436</v>
      </c>
      <c r="H74" s="14">
        <v>64</v>
      </c>
      <c r="I74" s="6">
        <f>H74/MAX($H$5:$H$82)*30</f>
        <v>5.64705882352941</v>
      </c>
      <c r="J74" s="6">
        <f>RANK(H74,$H$5:$H$82)</f>
        <v>38</v>
      </c>
      <c r="K74" s="7">
        <f>IFERROR(RANK(H74,$H$5:$H$82)/COUNT($H$5:$H$82),0)</f>
        <v>0.487179487179487</v>
      </c>
      <c r="L74" s="6">
        <v>0</v>
      </c>
      <c r="M74" s="6">
        <f>IF(L74&gt;=50,50,L74)</f>
        <v>0</v>
      </c>
      <c r="N74" s="6">
        <f>RANK(M74,$M$5:$M$82)</f>
        <v>38</v>
      </c>
      <c r="O74" s="7">
        <f>IFERROR(RANK(M74,$M$5:$M$82)/COUNT($M$5:$M$82),0)</f>
        <v>0.487179487179487</v>
      </c>
      <c r="Q74" s="6">
        <f>E74+I74+M74</f>
        <v>61.3877995642702</v>
      </c>
      <c r="R74" s="6">
        <f>RANK(Q74,$Q$5:$Q$82)</f>
        <v>40</v>
      </c>
      <c r="S74" s="7">
        <f>IFERROR(RANK(Q74,$Q$5:$Q$82)/COUNT($Q$5:$Q$82),0)</f>
        <v>0.512820512820513</v>
      </c>
    </row>
    <row r="75" s="6" customFormat="1" customHeight="1" spans="1:19">
      <c r="A75" s="6">
        <v>71</v>
      </c>
      <c r="B75" s="6" t="s">
        <v>410</v>
      </c>
      <c r="C75" s="6" t="s">
        <v>411</v>
      </c>
      <c r="D75" s="6">
        <v>3.75</v>
      </c>
      <c r="E75" s="6">
        <f>D75/MAX($D$5:$D$82)*70</f>
        <v>60.7638888888889</v>
      </c>
      <c r="F75" s="6">
        <f>RANK(E75,$E$5:$E$82)</f>
        <v>19</v>
      </c>
      <c r="G75" s="7">
        <f>IFERROR(RANK(E75,$E$5:$E$82)/COUNT($E$5:$E$82),0)</f>
        <v>0.243589743589744</v>
      </c>
      <c r="H75" s="14">
        <v>340</v>
      </c>
      <c r="I75" s="6">
        <f>H75/MAX($H$5:$H$82)*30</f>
        <v>30</v>
      </c>
      <c r="J75" s="6">
        <f>RANK(H75,$H$5:$H$82)</f>
        <v>1</v>
      </c>
      <c r="K75" s="7">
        <f>IFERROR(RANK(H75,$H$5:$H$82)/COUNT($H$5:$H$82),0)</f>
        <v>0.0128205128205128</v>
      </c>
      <c r="L75" s="6">
        <v>79.1</v>
      </c>
      <c r="M75" s="6">
        <f>IF(L75&gt;=50,50,L75)</f>
        <v>50</v>
      </c>
      <c r="N75" s="6">
        <f>RANK(M75,$M$5:$M$82)</f>
        <v>1</v>
      </c>
      <c r="O75" s="7">
        <f>IFERROR(RANK(M75,$M$5:$M$82)/COUNT($M$5:$M$82),0)</f>
        <v>0.0128205128205128</v>
      </c>
      <c r="Q75" s="6">
        <f>E75+I75+M75</f>
        <v>140.763888888889</v>
      </c>
      <c r="R75" s="6">
        <f>RANK(Q75,$Q$5:$Q$82)</f>
        <v>3</v>
      </c>
      <c r="S75" s="7">
        <f>IFERROR(RANK(Q75,$Q$5:$Q$82)/COUNT($Q$5:$Q$82),0)</f>
        <v>0.0384615384615385</v>
      </c>
    </row>
    <row r="76" s="6" customFormat="1" customHeight="1" spans="1:19">
      <c r="A76" s="6">
        <v>72</v>
      </c>
      <c r="B76" s="6" t="s">
        <v>412</v>
      </c>
      <c r="C76" s="6" t="s">
        <v>413</v>
      </c>
      <c r="D76" s="6">
        <v>3.22</v>
      </c>
      <c r="E76" s="6">
        <f>D76/MAX($D$5:$D$82)*70</f>
        <v>52.1759259259259</v>
      </c>
      <c r="F76" s="6">
        <f>RANK(E76,$E$5:$E$82)</f>
        <v>44</v>
      </c>
      <c r="G76" s="7">
        <f>IFERROR(RANK(E76,$E$5:$E$82)/COUNT($E$5:$E$82),0)</f>
        <v>0.564102564102564</v>
      </c>
      <c r="H76" s="14">
        <v>87</v>
      </c>
      <c r="I76" s="6">
        <f>H76/MAX($H$5:$H$82)*30</f>
        <v>7.67647058823529</v>
      </c>
      <c r="J76" s="6">
        <f>RANK(H76,$H$5:$H$82)</f>
        <v>26</v>
      </c>
      <c r="K76" s="7">
        <f>IFERROR(RANK(H76,$H$5:$H$82)/COUNT($H$5:$H$82),0)</f>
        <v>0.333333333333333</v>
      </c>
      <c r="L76" s="6">
        <v>0</v>
      </c>
      <c r="M76" s="6">
        <f>IF(L76&gt;=50,50,L76)</f>
        <v>0</v>
      </c>
      <c r="N76" s="6">
        <f>RANK(M76,$M$5:$M$82)</f>
        <v>38</v>
      </c>
      <c r="O76" s="7">
        <f>IFERROR(RANK(M76,$M$5:$M$82)/COUNT($M$5:$M$82),0)</f>
        <v>0.487179487179487</v>
      </c>
      <c r="Q76" s="6">
        <f>E76+I76+M76</f>
        <v>59.8523965141612</v>
      </c>
      <c r="R76" s="6">
        <f>RANK(Q76,$Q$5:$Q$82)</f>
        <v>43</v>
      </c>
      <c r="S76" s="7">
        <f>IFERROR(RANK(Q76,$Q$5:$Q$82)/COUNT($Q$5:$Q$82),0)</f>
        <v>0.551282051282051</v>
      </c>
    </row>
    <row r="77" s="6" customFormat="1" customHeight="1" spans="1:19">
      <c r="A77" s="6">
        <v>73</v>
      </c>
      <c r="B77" s="6" t="s">
        <v>414</v>
      </c>
      <c r="C77" s="6" t="s">
        <v>415</v>
      </c>
      <c r="D77" s="6">
        <v>3.68</v>
      </c>
      <c r="E77" s="6">
        <f>D77/MAX($D$5:$D$82)*70</f>
        <v>59.6296296296296</v>
      </c>
      <c r="F77" s="6">
        <f>RANK(E77,$E$5:$E$82)</f>
        <v>23</v>
      </c>
      <c r="G77" s="7">
        <f>IFERROR(RANK(E77,$E$5:$E$82)/COUNT($E$5:$E$82),0)</f>
        <v>0.294871794871795</v>
      </c>
      <c r="H77" s="14">
        <v>74</v>
      </c>
      <c r="I77" s="6">
        <f>H77/MAX($H$5:$H$82)*30</f>
        <v>6.52941176470588</v>
      </c>
      <c r="J77" s="6">
        <f>RANK(H77,$H$5:$H$82)</f>
        <v>34</v>
      </c>
      <c r="K77" s="7">
        <f>IFERROR(RANK(H77,$H$5:$H$82)/COUNT($H$5:$H$82),0)</f>
        <v>0.435897435897436</v>
      </c>
      <c r="L77" s="6">
        <v>6.5</v>
      </c>
      <c r="M77" s="6">
        <f>IF(L77&gt;=50,50,L77)</f>
        <v>6.5</v>
      </c>
      <c r="N77" s="6">
        <f>RANK(M77,$M$5:$M$82)</f>
        <v>29</v>
      </c>
      <c r="O77" s="7">
        <f>IFERROR(RANK(M77,$M$5:$M$82)/COUNT($M$5:$M$82),0)</f>
        <v>0.371794871794872</v>
      </c>
      <c r="Q77" s="6">
        <f>E77+I77+M77</f>
        <v>72.6590413943355</v>
      </c>
      <c r="R77" s="6">
        <f>RANK(Q77,$Q$5:$Q$82)</f>
        <v>27</v>
      </c>
      <c r="S77" s="7">
        <f>IFERROR(RANK(Q77,$Q$5:$Q$82)/COUNT($Q$5:$Q$82),0)</f>
        <v>0.346153846153846</v>
      </c>
    </row>
    <row r="78" s="6" customFormat="1" customHeight="1" spans="1:19">
      <c r="A78" s="6">
        <v>74</v>
      </c>
      <c r="B78" s="6" t="s">
        <v>416</v>
      </c>
      <c r="C78" s="6" t="s">
        <v>417</v>
      </c>
      <c r="D78" s="6">
        <v>1.13</v>
      </c>
      <c r="E78" s="6">
        <f>D78/MAX($D$5:$D$82)*70</f>
        <v>18.3101851851852</v>
      </c>
      <c r="F78" s="6">
        <f>RANK(E78,$E$5:$E$82)</f>
        <v>78</v>
      </c>
      <c r="G78" s="7">
        <f>IFERROR(RANK(E78,$E$5:$E$82)/COUNT($E$5:$E$82),0)</f>
        <v>1</v>
      </c>
      <c r="H78" s="14">
        <v>12</v>
      </c>
      <c r="I78" s="6">
        <f>H78/MAX($H$5:$H$82)*30</f>
        <v>1.05882352941176</v>
      </c>
      <c r="J78" s="6">
        <f>RANK(H78,$H$5:$H$82)</f>
        <v>77</v>
      </c>
      <c r="K78" s="7">
        <f>IFERROR(RANK(H78,$H$5:$H$82)/COUNT($H$5:$H$82),0)</f>
        <v>0.987179487179487</v>
      </c>
      <c r="L78" s="6">
        <v>0</v>
      </c>
      <c r="M78" s="6">
        <f>IF(L78&gt;=50,50,L78)</f>
        <v>0</v>
      </c>
      <c r="N78" s="6">
        <f>RANK(M78,$M$5:$M$82)</f>
        <v>38</v>
      </c>
      <c r="O78" s="7">
        <f>IFERROR(RANK(M78,$M$5:$M$82)/COUNT($M$5:$M$82),0)</f>
        <v>0.487179487179487</v>
      </c>
      <c r="Q78" s="6">
        <f>E78+I78+M78</f>
        <v>19.3690087145969</v>
      </c>
      <c r="R78" s="6">
        <f>RANK(Q78,$Q$5:$Q$82)</f>
        <v>78</v>
      </c>
      <c r="S78" s="7">
        <f>IFERROR(RANK(Q78,$Q$5:$Q$82)/COUNT($Q$5:$Q$82),0)</f>
        <v>1</v>
      </c>
    </row>
    <row r="79" s="6" customFormat="1" customHeight="1" spans="1:19">
      <c r="A79" s="6">
        <v>75</v>
      </c>
      <c r="B79" s="6" t="s">
        <v>418</v>
      </c>
      <c r="C79" s="6" t="s">
        <v>419</v>
      </c>
      <c r="D79" s="6">
        <v>3.75</v>
      </c>
      <c r="E79" s="6">
        <f>D79/MAX($D$5:$D$82)*70</f>
        <v>60.7638888888889</v>
      </c>
      <c r="F79" s="6">
        <f>RANK(E79,$E$5:$E$82)</f>
        <v>19</v>
      </c>
      <c r="G79" s="7">
        <f>IFERROR(RANK(E79,$E$5:$E$82)/COUNT($E$5:$E$82),0)</f>
        <v>0.243589743589744</v>
      </c>
      <c r="H79" s="14">
        <v>58</v>
      </c>
      <c r="I79" s="6">
        <f>H79/MAX($H$5:$H$82)*30</f>
        <v>5.11764705882353</v>
      </c>
      <c r="J79" s="6">
        <f>RANK(H79,$H$5:$H$82)</f>
        <v>44</v>
      </c>
      <c r="K79" s="7">
        <f>IFERROR(RANK(H79,$H$5:$H$82)/COUNT($H$5:$H$82),0)</f>
        <v>0.564102564102564</v>
      </c>
      <c r="L79" s="6">
        <v>7.2</v>
      </c>
      <c r="M79" s="6">
        <f>IF(L79&gt;=50,50,L79)</f>
        <v>7.2</v>
      </c>
      <c r="N79" s="6">
        <f>RANK(M79,$M$5:$M$82)</f>
        <v>26</v>
      </c>
      <c r="O79" s="7">
        <f>IFERROR(RANK(M79,$M$5:$M$82)/COUNT($M$5:$M$82),0)</f>
        <v>0.333333333333333</v>
      </c>
      <c r="Q79" s="6">
        <f>E79+I79+M79</f>
        <v>73.0815359477124</v>
      </c>
      <c r="R79" s="6">
        <f>RANK(Q79,$Q$5:$Q$82)</f>
        <v>26</v>
      </c>
      <c r="S79" s="7">
        <f>IFERROR(RANK(Q79,$Q$5:$Q$82)/COUNT($Q$5:$Q$82),0)</f>
        <v>0.333333333333333</v>
      </c>
    </row>
    <row r="80" s="6" customFormat="1" customHeight="1" spans="1:19">
      <c r="A80" s="6">
        <v>76</v>
      </c>
      <c r="B80" s="6" t="s">
        <v>420</v>
      </c>
      <c r="C80" s="6" t="s">
        <v>421</v>
      </c>
      <c r="D80" s="6">
        <v>1.96</v>
      </c>
      <c r="E80" s="6">
        <f>D80/MAX($D$5:$D$82)*70</f>
        <v>31.7592592592593</v>
      </c>
      <c r="F80" s="6">
        <f>RANK(E80,$E$5:$E$82)</f>
        <v>73</v>
      </c>
      <c r="G80" s="7">
        <f>IFERROR(RANK(E80,$E$5:$E$82)/COUNT($E$5:$E$82),0)</f>
        <v>0.935897435897436</v>
      </c>
      <c r="H80" s="14">
        <v>10</v>
      </c>
      <c r="I80" s="6">
        <f>H80/MAX($H$5:$H$82)*30</f>
        <v>0.882352941176471</v>
      </c>
      <c r="J80" s="6">
        <f>RANK(H80,$H$5:$H$82)</f>
        <v>78</v>
      </c>
      <c r="K80" s="7">
        <f>IFERROR(RANK(H80,$H$5:$H$82)/COUNT($H$5:$H$82),0)</f>
        <v>1</v>
      </c>
      <c r="L80" s="6">
        <v>0</v>
      </c>
      <c r="M80" s="6">
        <f>IF(L80&gt;=50,50,L80)</f>
        <v>0</v>
      </c>
      <c r="N80" s="6">
        <f>RANK(M80,$M$5:$M$82)</f>
        <v>38</v>
      </c>
      <c r="O80" s="7">
        <f>IFERROR(RANK(M80,$M$5:$M$82)/COUNT($M$5:$M$82),0)</f>
        <v>0.487179487179487</v>
      </c>
      <c r="Q80" s="6">
        <f>E80+I80+M80</f>
        <v>32.6416122004357</v>
      </c>
      <c r="R80" s="6">
        <f>RANK(Q80,$Q$5:$Q$82)</f>
        <v>74</v>
      </c>
      <c r="S80" s="7">
        <f>IFERROR(RANK(Q80,$Q$5:$Q$82)/COUNT($Q$5:$Q$82),0)</f>
        <v>0.948717948717949</v>
      </c>
    </row>
    <row r="81" s="6" customFormat="1" customHeight="1" spans="1:24">
      <c r="A81" s="6">
        <v>77</v>
      </c>
      <c r="B81" s="6" t="s">
        <v>422</v>
      </c>
      <c r="C81" s="6" t="s">
        <v>423</v>
      </c>
      <c r="D81" s="6">
        <v>3.61</v>
      </c>
      <c r="E81" s="6">
        <f>D81/MAX($D$5:$D$82)*70</f>
        <v>58.4953703703704</v>
      </c>
      <c r="F81" s="6">
        <f>RANK(E81,$E$5:$E$82)</f>
        <v>26</v>
      </c>
      <c r="G81" s="7">
        <f>IFERROR(RANK(E81,$E$5:$E$82)/COUNT($E$5:$E$82),0)</f>
        <v>0.333333333333333</v>
      </c>
      <c r="H81" s="14">
        <v>105</v>
      </c>
      <c r="I81" s="6">
        <f>H81/MAX($H$5:$H$82)*30</f>
        <v>9.26470588235294</v>
      </c>
      <c r="J81" s="6">
        <f>RANK(H81,$H$5:$H$82)</f>
        <v>20</v>
      </c>
      <c r="K81" s="7">
        <f>IFERROR(RANK(H81,$H$5:$H$82)/COUNT($H$5:$H$82),0)</f>
        <v>0.256410256410256</v>
      </c>
      <c r="L81" s="6">
        <v>31.5</v>
      </c>
      <c r="M81" s="6">
        <f>IF(L81&gt;=50,50,L81)</f>
        <v>31.5</v>
      </c>
      <c r="N81" s="6">
        <f>RANK(M81,$M$5:$M$82)</f>
        <v>14</v>
      </c>
      <c r="O81" s="7">
        <f>IFERROR(RANK(M81,$M$5:$M$82)/COUNT($M$5:$M$82),0)</f>
        <v>0.179487179487179</v>
      </c>
      <c r="Q81" s="6">
        <f>E81+I81+M81</f>
        <v>99.2600762527233</v>
      </c>
      <c r="R81" s="6">
        <f>RANK(Q81,$Q$5:$Q$82)</f>
        <v>17</v>
      </c>
      <c r="S81" s="7">
        <f>IFERROR(RANK(Q81,$Q$5:$Q$82)/COUNT($Q$5:$Q$82),0)</f>
        <v>0.217948717948718</v>
      </c>
    </row>
    <row r="82" s="6" customFormat="1" customHeight="1" spans="1:24">
      <c r="A82" s="6">
        <v>78</v>
      </c>
      <c r="B82" s="6" t="s">
        <v>424</v>
      </c>
      <c r="C82" s="6" t="s">
        <v>425</v>
      </c>
      <c r="D82" s="6">
        <v>4.1</v>
      </c>
      <c r="E82" s="6">
        <f>D82/MAX($D$5:$D$82)*70</f>
        <v>66.4351851851852</v>
      </c>
      <c r="F82" s="6">
        <f>RANK(E82,$E$5:$E$82)</f>
        <v>4</v>
      </c>
      <c r="G82" s="7">
        <f>IFERROR(RANK(E82,$E$5:$E$82)/COUNT($E$5:$E$82),0)</f>
        <v>0.0512820512820513</v>
      </c>
      <c r="H82" s="14">
        <v>325</v>
      </c>
      <c r="I82" s="6">
        <f>H82/MAX($H$5:$H$82)*30</f>
        <v>28.6764705882353</v>
      </c>
      <c r="J82" s="6">
        <f>RANK(H82,$H$5:$H$82)</f>
        <v>2</v>
      </c>
      <c r="K82" s="7">
        <f>IFERROR(RANK(H82,$H$5:$H$82)/COUNT($H$5:$H$82),0)</f>
        <v>0.0256410256410256</v>
      </c>
      <c r="L82" s="6">
        <v>43.5</v>
      </c>
      <c r="M82" s="6">
        <f>IF(L82&gt;=50,50,L82)</f>
        <v>43.5</v>
      </c>
      <c r="N82" s="6">
        <f>RANK(M82,$M$5:$M$82)</f>
        <v>7</v>
      </c>
      <c r="O82" s="7">
        <f>IFERROR(RANK(M82,$M$5:$M$82)/COUNT($M$5:$M$82),0)</f>
        <v>0.0897435897435897</v>
      </c>
      <c r="Q82" s="6">
        <f>E82+I82+M82</f>
        <v>138.61165577342</v>
      </c>
      <c r="R82" s="6">
        <f>RANK(Q82,$Q$5:$Q$82)</f>
        <v>4</v>
      </c>
      <c r="S82" s="7">
        <f>IFERROR(RANK(Q82,$Q$5:$Q$82)/COUNT($Q$5:$Q$82),0)</f>
        <v>0.0512820512820513</v>
      </c>
    </row>
    <row r="83" ht="20" customHeight="1" spans="1:24">
      <c r="A83" s="6"/>
      <c r="B83" s="6"/>
      <c r="C83" s="6"/>
      <c r="D83" s="6"/>
      <c r="E83" s="6"/>
      <c r="F83" s="6"/>
      <c r="G83" s="6"/>
      <c r="H83" s="6"/>
      <c r="I83" s="6"/>
      <c r="J83" s="6"/>
      <c r="K83" s="7"/>
      <c r="L83" s="6"/>
      <c r="M83" s="6"/>
      <c r="N83" s="6"/>
      <c r="O83" s="7"/>
      <c r="P83" s="6"/>
      <c r="Q83" s="6"/>
      <c r="R83" s="6"/>
      <c r="S83" s="7"/>
      <c r="T83" s="6"/>
    </row>
    <row r="84" customHeight="1" spans="1:24">
      <c r="A84" s="6"/>
      <c r="B84" s="6"/>
      <c r="C84" s="6"/>
      <c r="D84" s="6"/>
      <c r="E84" s="6"/>
      <c r="F84" s="6"/>
      <c r="G84" s="6"/>
      <c r="H84" s="6"/>
      <c r="I84" s="6"/>
      <c r="J84" s="6"/>
      <c r="K84" s="7"/>
      <c r="L84" s="6"/>
      <c r="M84" s="6"/>
      <c r="N84" s="6"/>
      <c r="O84" s="7"/>
      <c r="P84" s="6"/>
      <c r="Q84" s="6"/>
      <c r="R84" s="6"/>
      <c r="S84" s="7"/>
      <c r="T84" s="6"/>
    </row>
    <row r="85" ht="30" customHeight="1" spans="1:24">
      <c r="B85" s="1" t="s">
        <v>426</v>
      </c>
      <c r="G85" s="1"/>
    </row>
    <row r="86" customHeight="1" spans="1:24">
      <c r="B86" s="1" t="s">
        <v>427</v>
      </c>
      <c r="G86" s="1"/>
      <c r="M86" s="15" t="s">
        <v>428</v>
      </c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</row>
    <row r="87" customHeight="1" spans="1:24">
      <c r="B87" s="1" t="s">
        <v>429</v>
      </c>
      <c r="G87" s="1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</row>
    <row r="88" customHeight="1" spans="1:24">
      <c r="B88" s="1" t="s">
        <v>430</v>
      </c>
      <c r="G88" s="1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</row>
    <row r="89" customHeight="1" spans="1:24"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</row>
    <row r="90" customHeight="1" spans="1:24"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</row>
  </sheetData>
  <autoFilter xmlns:etc="http://www.wps.cn/officeDocument/2017/etCustomData" ref="A4:X82" etc:filterBottomFollowUsedRange="0">
    <sortState ref="A5:X82">
      <sortCondition ref="B4"/>
    </sortState>
    <extLst/>
  </autoFilter>
  <mergeCells count="16">
    <mergeCell ref="B1:C1"/>
    <mergeCell ref="A2:T2"/>
    <mergeCell ref="D3:G3"/>
    <mergeCell ref="H3:K3"/>
    <mergeCell ref="L3:O3"/>
    <mergeCell ref="Q3:S3"/>
    <mergeCell ref="B85:L85"/>
    <mergeCell ref="B86:L86"/>
    <mergeCell ref="B87:L87"/>
    <mergeCell ref="B88:L88"/>
    <mergeCell ref="A3:A4"/>
    <mergeCell ref="B3:B4"/>
    <mergeCell ref="C3:C4"/>
    <mergeCell ref="P3:P4"/>
    <mergeCell ref="T3:T4"/>
    <mergeCell ref="M86:X9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workbookViewId="0">
      <selection activeCell="D4" sqref="$A4:$XFD4"/>
    </sheetView>
  </sheetViews>
  <sheetFormatPr defaultColWidth="9" defaultRowHeight="13.5"/>
  <cols>
    <col min="2" max="2" width="15" customWidth="1"/>
  </cols>
  <sheetData>
    <row r="1" ht="18.75" spans="1:19">
      <c r="A1" s="1"/>
      <c r="B1" s="2" t="s">
        <v>431</v>
      </c>
      <c r="C1" s="2"/>
      <c r="D1" s="1"/>
      <c r="E1" s="1"/>
      <c r="F1" s="1"/>
      <c r="G1" s="3"/>
      <c r="H1" s="1"/>
      <c r="I1" s="1"/>
      <c r="J1" s="1"/>
      <c r="K1" s="3"/>
      <c r="L1" s="1"/>
      <c r="M1" s="1"/>
      <c r="N1" s="1"/>
      <c r="O1" s="3"/>
      <c r="P1" s="1"/>
      <c r="Q1" s="1"/>
      <c r="R1" s="1"/>
      <c r="S1" s="3"/>
    </row>
    <row r="2" ht="18.75" spans="1:19">
      <c r="A2" s="4" t="s">
        <v>432</v>
      </c>
      <c r="B2" s="4"/>
      <c r="C2" s="4"/>
      <c r="D2" s="4"/>
      <c r="E2" s="4"/>
      <c r="F2" s="4"/>
      <c r="G2" s="5"/>
      <c r="H2" s="4"/>
      <c r="I2" s="4"/>
      <c r="J2" s="4"/>
      <c r="K2" s="5"/>
      <c r="L2" s="4"/>
      <c r="M2" s="4"/>
      <c r="N2" s="4"/>
      <c r="O2" s="5"/>
      <c r="P2" s="4"/>
      <c r="Q2" s="4"/>
      <c r="R2" s="4"/>
      <c r="S2" s="5"/>
    </row>
    <row r="3" spans="1:19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7"/>
      <c r="H3" s="6" t="s">
        <v>6</v>
      </c>
      <c r="I3" s="6"/>
      <c r="J3" s="6"/>
      <c r="K3" s="7"/>
      <c r="L3" s="6" t="s">
        <v>7</v>
      </c>
      <c r="M3" s="6"/>
      <c r="N3" s="6"/>
      <c r="O3" s="7"/>
      <c r="P3" s="8" t="s">
        <v>8</v>
      </c>
      <c r="Q3" s="6" t="s">
        <v>9</v>
      </c>
      <c r="R3" s="6"/>
      <c r="S3" s="7"/>
    </row>
    <row r="4" spans="1:19">
      <c r="A4" s="6"/>
      <c r="B4" s="6"/>
      <c r="C4" s="6"/>
      <c r="D4" s="6" t="s">
        <v>11</v>
      </c>
      <c r="E4" s="9" t="s">
        <v>12</v>
      </c>
      <c r="F4" s="6" t="s">
        <v>13</v>
      </c>
      <c r="G4" s="7" t="s">
        <v>14</v>
      </c>
      <c r="H4" s="6" t="s">
        <v>11</v>
      </c>
      <c r="I4" s="9" t="s">
        <v>12</v>
      </c>
      <c r="J4" s="6" t="s">
        <v>13</v>
      </c>
      <c r="K4" s="7" t="s">
        <v>14</v>
      </c>
      <c r="L4" s="6" t="s">
        <v>11</v>
      </c>
      <c r="M4" s="9" t="s">
        <v>12</v>
      </c>
      <c r="N4" s="6" t="s">
        <v>13</v>
      </c>
      <c r="O4" s="7" t="s">
        <v>14</v>
      </c>
      <c r="P4" s="10"/>
      <c r="Q4" s="6" t="s">
        <v>15</v>
      </c>
      <c r="R4" s="6" t="s">
        <v>16</v>
      </c>
      <c r="S4" s="7" t="s">
        <v>17</v>
      </c>
    </row>
    <row r="5" spans="1:19">
      <c r="A5" s="6">
        <v>1</v>
      </c>
      <c r="B5" s="6" t="s">
        <v>433</v>
      </c>
      <c r="C5" s="6" t="s">
        <v>434</v>
      </c>
      <c r="D5" s="6">
        <v>3.32</v>
      </c>
      <c r="E5" s="6">
        <f t="shared" ref="E5:E68" si="0">D5/MAX($D$5:$D$81)*70</f>
        <v>58.5390428211587</v>
      </c>
      <c r="F5" s="6">
        <f t="shared" ref="F5:F68" si="1">RANK(E5,$E$5:$E$81)</f>
        <v>11</v>
      </c>
      <c r="G5" s="7">
        <f t="shared" ref="G5:G68" si="2">IFERROR(RANK(E5,$E$5:$E$81)/COUNT($E$5:$E$81),0)</f>
        <v>0.142857142857143</v>
      </c>
      <c r="H5" s="6">
        <v>116</v>
      </c>
      <c r="I5" s="6">
        <f t="shared" ref="I5:I68" si="3">H5/MAX($H$5:$H$81)*30</f>
        <v>13.59375</v>
      </c>
      <c r="J5" s="6">
        <f t="shared" ref="J5:J68" si="4">RANK(I5,$I$5:$I$81)</f>
        <v>10</v>
      </c>
      <c r="K5" s="7">
        <f t="shared" ref="K5:K68" si="5">IFERROR(RANK(I5,$I$5:$I$81)/COUNT($I$5:$I$81),0)</f>
        <v>0.12987012987013</v>
      </c>
      <c r="L5" s="6">
        <v>3</v>
      </c>
      <c r="M5" s="6">
        <f t="shared" ref="M5:M68" si="6">IF(L5&gt;=50,50,L5)</f>
        <v>3</v>
      </c>
      <c r="N5" s="6">
        <f t="shared" ref="N5:N68" si="7">RANK(M5,$M$5:$M$81)</f>
        <v>15</v>
      </c>
      <c r="O5" s="7">
        <f t="shared" ref="O5:O68" si="8">IFERROR(RANK(M5,$M$5:$M$81)/COUNT($M$5:$M$81),0)</f>
        <v>0.194805194805195</v>
      </c>
      <c r="P5" s="6"/>
      <c r="Q5" s="6">
        <f t="shared" ref="Q5:Q68" si="9">E5+I5+M5-P5</f>
        <v>75.1327928211587</v>
      </c>
      <c r="R5" s="6">
        <f t="shared" ref="R5:R68" si="10">RANK(Q5,$Q$5:$Q$81)</f>
        <v>13</v>
      </c>
      <c r="S5" s="7">
        <f t="shared" ref="S5:S68" si="11">IFERROR(RANK(Q5,$Q$5:$Q$81)/COUNT($Q$5:$Q$81),0)</f>
        <v>0.168831168831169</v>
      </c>
    </row>
    <row r="6" spans="1:19">
      <c r="A6" s="6">
        <v>2</v>
      </c>
      <c r="B6" s="6" t="s">
        <v>435</v>
      </c>
      <c r="C6" s="6" t="s">
        <v>436</v>
      </c>
      <c r="D6" s="6">
        <v>3.02</v>
      </c>
      <c r="E6" s="6">
        <f t="shared" si="0"/>
        <v>53.2493702770781</v>
      </c>
      <c r="F6" s="6">
        <f t="shared" si="1"/>
        <v>32</v>
      </c>
      <c r="G6" s="7">
        <f t="shared" si="2"/>
        <v>0.415584415584416</v>
      </c>
      <c r="H6" s="6">
        <v>31</v>
      </c>
      <c r="I6" s="6">
        <f t="shared" si="3"/>
        <v>3.6328125</v>
      </c>
      <c r="J6" s="6">
        <f t="shared" si="4"/>
        <v>48</v>
      </c>
      <c r="K6" s="7">
        <f t="shared" si="5"/>
        <v>0.623376623376623</v>
      </c>
      <c r="L6" s="6">
        <v>0</v>
      </c>
      <c r="M6" s="6">
        <f t="shared" si="6"/>
        <v>0</v>
      </c>
      <c r="N6" s="6">
        <f t="shared" si="7"/>
        <v>26</v>
      </c>
      <c r="O6" s="7">
        <f t="shared" si="8"/>
        <v>0.337662337662338</v>
      </c>
      <c r="P6" s="6"/>
      <c r="Q6" s="6">
        <f t="shared" si="9"/>
        <v>56.8821827770781</v>
      </c>
      <c r="R6" s="6">
        <f t="shared" si="10"/>
        <v>45</v>
      </c>
      <c r="S6" s="7">
        <f t="shared" si="11"/>
        <v>0.584415584415584</v>
      </c>
    </row>
    <row r="7" spans="1:19">
      <c r="A7" s="6">
        <v>3</v>
      </c>
      <c r="B7" s="6" t="s">
        <v>437</v>
      </c>
      <c r="C7" s="6" t="s">
        <v>438</v>
      </c>
      <c r="D7" s="6">
        <v>3.28</v>
      </c>
      <c r="E7" s="6">
        <f t="shared" si="0"/>
        <v>57.8337531486146</v>
      </c>
      <c r="F7" s="6">
        <f t="shared" si="1"/>
        <v>14</v>
      </c>
      <c r="G7" s="7">
        <f t="shared" si="2"/>
        <v>0.181818181818182</v>
      </c>
      <c r="H7" s="6">
        <v>43</v>
      </c>
      <c r="I7" s="6">
        <f t="shared" si="3"/>
        <v>5.0390625</v>
      </c>
      <c r="J7" s="6">
        <f t="shared" si="4"/>
        <v>33</v>
      </c>
      <c r="K7" s="7">
        <f t="shared" si="5"/>
        <v>0.428571428571429</v>
      </c>
      <c r="L7" s="6">
        <v>0</v>
      </c>
      <c r="M7" s="6">
        <f t="shared" si="6"/>
        <v>0</v>
      </c>
      <c r="N7" s="6">
        <f t="shared" si="7"/>
        <v>26</v>
      </c>
      <c r="O7" s="7">
        <f t="shared" si="8"/>
        <v>0.337662337662338</v>
      </c>
      <c r="P7" s="6"/>
      <c r="Q7" s="6">
        <f t="shared" si="9"/>
        <v>62.8728156486146</v>
      </c>
      <c r="R7" s="6">
        <f t="shared" si="10"/>
        <v>26</v>
      </c>
      <c r="S7" s="7">
        <f t="shared" si="11"/>
        <v>0.337662337662338</v>
      </c>
    </row>
    <row r="8" spans="1:19">
      <c r="A8" s="6">
        <v>4</v>
      </c>
      <c r="B8" s="6" t="s">
        <v>439</v>
      </c>
      <c r="C8" s="6" t="s">
        <v>440</v>
      </c>
      <c r="D8" s="6">
        <v>2.42</v>
      </c>
      <c r="E8" s="6">
        <f t="shared" si="0"/>
        <v>42.6700251889169</v>
      </c>
      <c r="F8" s="6">
        <f t="shared" si="1"/>
        <v>62</v>
      </c>
      <c r="G8" s="7">
        <f t="shared" si="2"/>
        <v>0.805194805194805</v>
      </c>
      <c r="H8" s="6">
        <v>28</v>
      </c>
      <c r="I8" s="6">
        <f t="shared" si="3"/>
        <v>3.28125</v>
      </c>
      <c r="J8" s="6">
        <f t="shared" si="4"/>
        <v>56</v>
      </c>
      <c r="K8" s="7">
        <f t="shared" si="5"/>
        <v>0.727272727272727</v>
      </c>
      <c r="L8" s="6">
        <v>0</v>
      </c>
      <c r="M8" s="6">
        <f t="shared" si="6"/>
        <v>0</v>
      </c>
      <c r="N8" s="6">
        <f t="shared" si="7"/>
        <v>26</v>
      </c>
      <c r="O8" s="7">
        <f t="shared" si="8"/>
        <v>0.337662337662338</v>
      </c>
      <c r="P8" s="6"/>
      <c r="Q8" s="6">
        <f t="shared" si="9"/>
        <v>45.9512751889169</v>
      </c>
      <c r="R8" s="6">
        <f t="shared" si="10"/>
        <v>67</v>
      </c>
      <c r="S8" s="7">
        <f t="shared" si="11"/>
        <v>0.87012987012987</v>
      </c>
    </row>
    <row r="9" spans="1:19">
      <c r="A9" s="6">
        <v>5</v>
      </c>
      <c r="B9" s="6" t="s">
        <v>441</v>
      </c>
      <c r="C9" s="6" t="s">
        <v>442</v>
      </c>
      <c r="D9" s="6">
        <v>2.64</v>
      </c>
      <c r="E9" s="6">
        <f t="shared" si="0"/>
        <v>46.5491183879093</v>
      </c>
      <c r="F9" s="6">
        <f t="shared" si="1"/>
        <v>53</v>
      </c>
      <c r="G9" s="7">
        <f t="shared" si="2"/>
        <v>0.688311688311688</v>
      </c>
      <c r="H9" s="6">
        <v>126</v>
      </c>
      <c r="I9" s="6">
        <f t="shared" si="3"/>
        <v>14.765625</v>
      </c>
      <c r="J9" s="6">
        <f t="shared" si="4"/>
        <v>8</v>
      </c>
      <c r="K9" s="7">
        <f t="shared" si="5"/>
        <v>0.103896103896104</v>
      </c>
      <c r="L9" s="6">
        <v>14</v>
      </c>
      <c r="M9" s="6">
        <f t="shared" si="6"/>
        <v>14</v>
      </c>
      <c r="N9" s="6">
        <f t="shared" si="7"/>
        <v>12</v>
      </c>
      <c r="O9" s="7">
        <f t="shared" si="8"/>
        <v>0.155844155844156</v>
      </c>
      <c r="P9" s="6"/>
      <c r="Q9" s="6">
        <f t="shared" si="9"/>
        <v>75.3147433879093</v>
      </c>
      <c r="R9" s="6">
        <f t="shared" si="10"/>
        <v>12</v>
      </c>
      <c r="S9" s="7">
        <f t="shared" si="11"/>
        <v>0.155844155844156</v>
      </c>
    </row>
    <row r="10" spans="1:19">
      <c r="A10" s="6">
        <v>6</v>
      </c>
      <c r="B10" s="6" t="s">
        <v>443</v>
      </c>
      <c r="C10" s="6" t="s">
        <v>444</v>
      </c>
      <c r="D10" s="6">
        <v>2.95</v>
      </c>
      <c r="E10" s="6">
        <f t="shared" si="0"/>
        <v>52.015113350126</v>
      </c>
      <c r="F10" s="6">
        <f t="shared" si="1"/>
        <v>39</v>
      </c>
      <c r="G10" s="7">
        <f t="shared" si="2"/>
        <v>0.506493506493506</v>
      </c>
      <c r="H10" s="6">
        <v>24</v>
      </c>
      <c r="I10" s="6">
        <f t="shared" si="3"/>
        <v>2.8125</v>
      </c>
      <c r="J10" s="6">
        <f t="shared" si="4"/>
        <v>67</v>
      </c>
      <c r="K10" s="7">
        <f t="shared" si="5"/>
        <v>0.87012987012987</v>
      </c>
      <c r="L10" s="6">
        <v>1</v>
      </c>
      <c r="M10" s="6">
        <f t="shared" si="6"/>
        <v>1</v>
      </c>
      <c r="N10" s="6">
        <f t="shared" si="7"/>
        <v>17</v>
      </c>
      <c r="O10" s="7">
        <f t="shared" si="8"/>
        <v>0.220779220779221</v>
      </c>
      <c r="P10" s="6"/>
      <c r="Q10" s="6">
        <f t="shared" si="9"/>
        <v>55.827613350126</v>
      </c>
      <c r="R10" s="6">
        <f t="shared" si="10"/>
        <v>50</v>
      </c>
      <c r="S10" s="7">
        <f t="shared" si="11"/>
        <v>0.649350649350649</v>
      </c>
    </row>
    <row r="11" spans="1:19">
      <c r="A11" s="6">
        <v>7</v>
      </c>
      <c r="B11" s="6" t="s">
        <v>445</v>
      </c>
      <c r="C11" s="6" t="s">
        <v>446</v>
      </c>
      <c r="D11" s="6">
        <v>2.67</v>
      </c>
      <c r="E11" s="6">
        <f t="shared" si="0"/>
        <v>47.0780856423174</v>
      </c>
      <c r="F11" s="6">
        <f t="shared" si="1"/>
        <v>50</v>
      </c>
      <c r="G11" s="7">
        <f t="shared" si="2"/>
        <v>0.649350649350649</v>
      </c>
      <c r="H11" s="6">
        <v>31</v>
      </c>
      <c r="I11" s="6">
        <f t="shared" si="3"/>
        <v>3.6328125</v>
      </c>
      <c r="J11" s="6">
        <f t="shared" si="4"/>
        <v>48</v>
      </c>
      <c r="K11" s="7">
        <f t="shared" si="5"/>
        <v>0.623376623376623</v>
      </c>
      <c r="L11" s="6">
        <v>0</v>
      </c>
      <c r="M11" s="6">
        <f t="shared" si="6"/>
        <v>0</v>
      </c>
      <c r="N11" s="6">
        <f t="shared" si="7"/>
        <v>26</v>
      </c>
      <c r="O11" s="7">
        <f t="shared" si="8"/>
        <v>0.337662337662338</v>
      </c>
      <c r="P11" s="6"/>
      <c r="Q11" s="6">
        <f t="shared" si="9"/>
        <v>50.7108981423174</v>
      </c>
      <c r="R11" s="6">
        <f t="shared" si="10"/>
        <v>57</v>
      </c>
      <c r="S11" s="7">
        <f t="shared" si="11"/>
        <v>0.74025974025974</v>
      </c>
    </row>
    <row r="12" spans="1:19">
      <c r="A12" s="6">
        <v>8</v>
      </c>
      <c r="B12" s="6" t="s">
        <v>447</v>
      </c>
      <c r="C12" s="6" t="s">
        <v>448</v>
      </c>
      <c r="D12" s="6">
        <v>3.3</v>
      </c>
      <c r="E12" s="6">
        <f t="shared" si="0"/>
        <v>58.1863979848866</v>
      </c>
      <c r="F12" s="6">
        <f t="shared" si="1"/>
        <v>13</v>
      </c>
      <c r="G12" s="7">
        <f t="shared" si="2"/>
        <v>0.168831168831169</v>
      </c>
      <c r="H12" s="6">
        <v>43</v>
      </c>
      <c r="I12" s="6">
        <f t="shared" si="3"/>
        <v>5.0390625</v>
      </c>
      <c r="J12" s="6">
        <f t="shared" si="4"/>
        <v>33</v>
      </c>
      <c r="K12" s="7">
        <f t="shared" si="5"/>
        <v>0.428571428571429</v>
      </c>
      <c r="L12" s="6">
        <v>0</v>
      </c>
      <c r="M12" s="6">
        <f t="shared" si="6"/>
        <v>0</v>
      </c>
      <c r="N12" s="6">
        <f t="shared" si="7"/>
        <v>26</v>
      </c>
      <c r="O12" s="7">
        <f t="shared" si="8"/>
        <v>0.337662337662338</v>
      </c>
      <c r="P12" s="6"/>
      <c r="Q12" s="6">
        <f t="shared" si="9"/>
        <v>63.2254604848866</v>
      </c>
      <c r="R12" s="6">
        <f t="shared" si="10"/>
        <v>24</v>
      </c>
      <c r="S12" s="7">
        <f t="shared" si="11"/>
        <v>0.311688311688312</v>
      </c>
    </row>
    <row r="13" spans="1:19">
      <c r="A13" s="6">
        <v>9</v>
      </c>
      <c r="B13" s="6" t="s">
        <v>449</v>
      </c>
      <c r="C13" s="6" t="s">
        <v>450</v>
      </c>
      <c r="D13" s="6">
        <v>2.77</v>
      </c>
      <c r="E13" s="6">
        <f t="shared" si="0"/>
        <v>48.8413098236776</v>
      </c>
      <c r="F13" s="6">
        <f t="shared" si="1"/>
        <v>46</v>
      </c>
      <c r="G13" s="7">
        <f t="shared" si="2"/>
        <v>0.597402597402597</v>
      </c>
      <c r="H13" s="6">
        <v>24</v>
      </c>
      <c r="I13" s="6">
        <f t="shared" si="3"/>
        <v>2.8125</v>
      </c>
      <c r="J13" s="6">
        <f t="shared" si="4"/>
        <v>67</v>
      </c>
      <c r="K13" s="7">
        <f t="shared" si="5"/>
        <v>0.87012987012987</v>
      </c>
      <c r="L13" s="6">
        <v>0</v>
      </c>
      <c r="M13" s="6">
        <f t="shared" si="6"/>
        <v>0</v>
      </c>
      <c r="N13" s="6">
        <f t="shared" si="7"/>
        <v>26</v>
      </c>
      <c r="O13" s="7">
        <f t="shared" si="8"/>
        <v>0.337662337662338</v>
      </c>
      <c r="P13" s="6"/>
      <c r="Q13" s="6">
        <f t="shared" si="9"/>
        <v>51.6538098236776</v>
      </c>
      <c r="R13" s="6">
        <f t="shared" si="10"/>
        <v>53</v>
      </c>
      <c r="S13" s="7">
        <f t="shared" si="11"/>
        <v>0.688311688311688</v>
      </c>
    </row>
    <row r="14" spans="1:19">
      <c r="A14" s="6">
        <v>10</v>
      </c>
      <c r="B14" s="6" t="s">
        <v>451</v>
      </c>
      <c r="C14" s="6" t="s">
        <v>452</v>
      </c>
      <c r="D14" s="6">
        <v>2.54</v>
      </c>
      <c r="E14" s="6">
        <f t="shared" si="0"/>
        <v>44.7858942065491</v>
      </c>
      <c r="F14" s="6">
        <f t="shared" si="1"/>
        <v>58</v>
      </c>
      <c r="G14" s="7">
        <f t="shared" si="2"/>
        <v>0.753246753246753</v>
      </c>
      <c r="H14" s="6">
        <v>22</v>
      </c>
      <c r="I14" s="6">
        <f t="shared" si="3"/>
        <v>2.578125</v>
      </c>
      <c r="J14" s="6">
        <f t="shared" si="4"/>
        <v>74</v>
      </c>
      <c r="K14" s="7">
        <f t="shared" si="5"/>
        <v>0.961038961038961</v>
      </c>
      <c r="L14" s="6">
        <v>0</v>
      </c>
      <c r="M14" s="6">
        <f t="shared" si="6"/>
        <v>0</v>
      </c>
      <c r="N14" s="6">
        <f t="shared" si="7"/>
        <v>26</v>
      </c>
      <c r="O14" s="7">
        <f t="shared" si="8"/>
        <v>0.337662337662338</v>
      </c>
      <c r="P14" s="6"/>
      <c r="Q14" s="6">
        <f t="shared" si="9"/>
        <v>47.3640192065491</v>
      </c>
      <c r="R14" s="6">
        <f t="shared" si="10"/>
        <v>63</v>
      </c>
      <c r="S14" s="7">
        <f t="shared" si="11"/>
        <v>0.818181818181818</v>
      </c>
    </row>
    <row r="15" spans="1:19">
      <c r="A15" s="6">
        <v>11</v>
      </c>
      <c r="B15" s="6" t="s">
        <v>453</v>
      </c>
      <c r="C15" s="6" t="s">
        <v>454</v>
      </c>
      <c r="D15" s="6">
        <v>2.28</v>
      </c>
      <c r="E15" s="6">
        <f t="shared" si="0"/>
        <v>40.2015113350126</v>
      </c>
      <c r="F15" s="6">
        <f t="shared" si="1"/>
        <v>69</v>
      </c>
      <c r="G15" s="7">
        <f t="shared" si="2"/>
        <v>0.896103896103896</v>
      </c>
      <c r="H15" s="6">
        <v>29</v>
      </c>
      <c r="I15" s="6">
        <f t="shared" si="3"/>
        <v>3.3984375</v>
      </c>
      <c r="J15" s="6">
        <f t="shared" si="4"/>
        <v>52</v>
      </c>
      <c r="K15" s="7">
        <f t="shared" si="5"/>
        <v>0.675324675324675</v>
      </c>
      <c r="L15" s="6">
        <v>0</v>
      </c>
      <c r="M15" s="6">
        <f t="shared" si="6"/>
        <v>0</v>
      </c>
      <c r="N15" s="6">
        <f t="shared" si="7"/>
        <v>26</v>
      </c>
      <c r="O15" s="7">
        <f t="shared" si="8"/>
        <v>0.337662337662338</v>
      </c>
      <c r="P15" s="6"/>
      <c r="Q15" s="6">
        <f t="shared" si="9"/>
        <v>43.5999488350126</v>
      </c>
      <c r="R15" s="6">
        <f t="shared" si="10"/>
        <v>70</v>
      </c>
      <c r="S15" s="7">
        <f t="shared" si="11"/>
        <v>0.909090909090909</v>
      </c>
    </row>
    <row r="16" spans="1:19">
      <c r="A16" s="6">
        <v>12</v>
      </c>
      <c r="B16" s="6" t="s">
        <v>455</v>
      </c>
      <c r="C16" s="6" t="s">
        <v>456</v>
      </c>
      <c r="D16" s="6">
        <v>3.23</v>
      </c>
      <c r="E16" s="6">
        <f t="shared" si="0"/>
        <v>56.9521410579345</v>
      </c>
      <c r="F16" s="6">
        <f t="shared" si="1"/>
        <v>18</v>
      </c>
      <c r="G16" s="7">
        <f t="shared" si="2"/>
        <v>0.233766233766234</v>
      </c>
      <c r="H16" s="6">
        <v>26</v>
      </c>
      <c r="I16" s="6">
        <f t="shared" si="3"/>
        <v>3.046875</v>
      </c>
      <c r="J16" s="6">
        <f t="shared" si="4"/>
        <v>62</v>
      </c>
      <c r="K16" s="7">
        <f t="shared" si="5"/>
        <v>0.805194805194805</v>
      </c>
      <c r="L16" s="6">
        <v>0</v>
      </c>
      <c r="M16" s="6">
        <f t="shared" si="6"/>
        <v>0</v>
      </c>
      <c r="N16" s="6">
        <f t="shared" si="7"/>
        <v>26</v>
      </c>
      <c r="O16" s="7">
        <f t="shared" si="8"/>
        <v>0.337662337662338</v>
      </c>
      <c r="P16" s="6"/>
      <c r="Q16" s="6">
        <f t="shared" si="9"/>
        <v>59.9990160579345</v>
      </c>
      <c r="R16" s="6">
        <f t="shared" si="10"/>
        <v>31</v>
      </c>
      <c r="S16" s="7">
        <f t="shared" si="11"/>
        <v>0.402597402597403</v>
      </c>
    </row>
    <row r="17" spans="1:19">
      <c r="A17" s="6">
        <v>13</v>
      </c>
      <c r="B17" s="6" t="s">
        <v>457</v>
      </c>
      <c r="C17" s="6" t="s">
        <v>458</v>
      </c>
      <c r="D17" s="6">
        <v>3.48</v>
      </c>
      <c r="E17" s="6">
        <f t="shared" si="0"/>
        <v>61.360201511335</v>
      </c>
      <c r="F17" s="6">
        <f t="shared" si="1"/>
        <v>5</v>
      </c>
      <c r="G17" s="7">
        <f t="shared" si="2"/>
        <v>0.0649350649350649</v>
      </c>
      <c r="H17" s="6">
        <v>256</v>
      </c>
      <c r="I17" s="6">
        <f t="shared" si="3"/>
        <v>30</v>
      </c>
      <c r="J17" s="6">
        <f t="shared" si="4"/>
        <v>1</v>
      </c>
      <c r="K17" s="7">
        <f t="shared" si="5"/>
        <v>0.012987012987013</v>
      </c>
      <c r="L17" s="6">
        <v>63.5</v>
      </c>
      <c r="M17" s="6">
        <f t="shared" si="6"/>
        <v>50</v>
      </c>
      <c r="N17" s="6">
        <f t="shared" si="7"/>
        <v>1</v>
      </c>
      <c r="O17" s="7">
        <f t="shared" si="8"/>
        <v>0.012987012987013</v>
      </c>
      <c r="P17" s="6"/>
      <c r="Q17" s="6">
        <f t="shared" si="9"/>
        <v>141.360201511335</v>
      </c>
      <c r="R17" s="6">
        <f t="shared" si="10"/>
        <v>1</v>
      </c>
      <c r="S17" s="7">
        <f t="shared" si="11"/>
        <v>0.012987012987013</v>
      </c>
    </row>
    <row r="18" spans="1:19">
      <c r="A18" s="6">
        <v>14</v>
      </c>
      <c r="B18" s="6" t="s">
        <v>459</v>
      </c>
      <c r="C18" s="6" t="s">
        <v>460</v>
      </c>
      <c r="D18" s="6">
        <v>2.21</v>
      </c>
      <c r="E18" s="6">
        <f t="shared" si="0"/>
        <v>38.9672544080605</v>
      </c>
      <c r="F18" s="6">
        <f t="shared" si="1"/>
        <v>70</v>
      </c>
      <c r="G18" s="7">
        <f t="shared" si="2"/>
        <v>0.909090909090909</v>
      </c>
      <c r="H18" s="6">
        <v>22</v>
      </c>
      <c r="I18" s="6">
        <f t="shared" si="3"/>
        <v>2.578125</v>
      </c>
      <c r="J18" s="6">
        <f t="shared" si="4"/>
        <v>74</v>
      </c>
      <c r="K18" s="7">
        <f t="shared" si="5"/>
        <v>0.961038961038961</v>
      </c>
      <c r="L18" s="6">
        <v>0</v>
      </c>
      <c r="M18" s="6">
        <f t="shared" si="6"/>
        <v>0</v>
      </c>
      <c r="N18" s="6">
        <f t="shared" si="7"/>
        <v>26</v>
      </c>
      <c r="O18" s="7">
        <f t="shared" si="8"/>
        <v>0.337662337662338</v>
      </c>
      <c r="P18" s="6"/>
      <c r="Q18" s="6">
        <f t="shared" si="9"/>
        <v>41.5453794080605</v>
      </c>
      <c r="R18" s="6">
        <f t="shared" si="10"/>
        <v>72</v>
      </c>
      <c r="S18" s="7">
        <f t="shared" si="11"/>
        <v>0.935064935064935</v>
      </c>
    </row>
    <row r="19" spans="1:19">
      <c r="A19" s="6">
        <v>15</v>
      </c>
      <c r="B19" s="6" t="s">
        <v>461</v>
      </c>
      <c r="C19" s="6" t="s">
        <v>462</v>
      </c>
      <c r="D19" s="6">
        <v>2.56</v>
      </c>
      <c r="E19" s="6">
        <f t="shared" si="0"/>
        <v>45.1385390428212</v>
      </c>
      <c r="F19" s="6">
        <f t="shared" si="1"/>
        <v>57</v>
      </c>
      <c r="G19" s="7">
        <f t="shared" si="2"/>
        <v>0.74025974025974</v>
      </c>
      <c r="H19" s="6">
        <v>55</v>
      </c>
      <c r="I19" s="6">
        <f t="shared" si="3"/>
        <v>6.4453125</v>
      </c>
      <c r="J19" s="6">
        <f t="shared" si="4"/>
        <v>27</v>
      </c>
      <c r="K19" s="7">
        <f t="shared" si="5"/>
        <v>0.350649350649351</v>
      </c>
      <c r="L19" s="6">
        <v>0</v>
      </c>
      <c r="M19" s="6">
        <f t="shared" si="6"/>
        <v>0</v>
      </c>
      <c r="N19" s="6">
        <f t="shared" si="7"/>
        <v>26</v>
      </c>
      <c r="O19" s="7">
        <f t="shared" si="8"/>
        <v>0.337662337662338</v>
      </c>
      <c r="P19" s="6"/>
      <c r="Q19" s="6">
        <f t="shared" si="9"/>
        <v>51.5838515428212</v>
      </c>
      <c r="R19" s="6">
        <f t="shared" si="10"/>
        <v>54</v>
      </c>
      <c r="S19" s="7">
        <f t="shared" si="11"/>
        <v>0.701298701298701</v>
      </c>
    </row>
    <row r="20" spans="1:19">
      <c r="A20" s="6">
        <v>16</v>
      </c>
      <c r="B20" s="6" t="s">
        <v>463</v>
      </c>
      <c r="C20" s="6" t="s">
        <v>464</v>
      </c>
      <c r="D20" s="6">
        <v>2.31</v>
      </c>
      <c r="E20" s="6">
        <f t="shared" si="0"/>
        <v>40.7304785894207</v>
      </c>
      <c r="F20" s="6">
        <f t="shared" si="1"/>
        <v>67</v>
      </c>
      <c r="G20" s="7">
        <f t="shared" si="2"/>
        <v>0.87012987012987</v>
      </c>
      <c r="H20" s="6">
        <v>65</v>
      </c>
      <c r="I20" s="6">
        <f t="shared" si="3"/>
        <v>7.6171875</v>
      </c>
      <c r="J20" s="6">
        <f t="shared" si="4"/>
        <v>22</v>
      </c>
      <c r="K20" s="7">
        <f t="shared" si="5"/>
        <v>0.285714285714286</v>
      </c>
      <c r="L20" s="6">
        <v>0</v>
      </c>
      <c r="M20" s="6">
        <f t="shared" si="6"/>
        <v>0</v>
      </c>
      <c r="N20" s="6">
        <f t="shared" si="7"/>
        <v>26</v>
      </c>
      <c r="O20" s="7">
        <f t="shared" si="8"/>
        <v>0.337662337662338</v>
      </c>
      <c r="P20" s="6"/>
      <c r="Q20" s="6">
        <f t="shared" si="9"/>
        <v>48.3476660894207</v>
      </c>
      <c r="R20" s="6">
        <f t="shared" si="10"/>
        <v>60</v>
      </c>
      <c r="S20" s="7">
        <f t="shared" si="11"/>
        <v>0.779220779220779</v>
      </c>
    </row>
    <row r="21" spans="1:19">
      <c r="A21" s="6">
        <v>17</v>
      </c>
      <c r="B21" s="6" t="s">
        <v>465</v>
      </c>
      <c r="C21" s="6" t="s">
        <v>466</v>
      </c>
      <c r="D21" s="6">
        <v>3.16</v>
      </c>
      <c r="E21" s="6">
        <f t="shared" si="0"/>
        <v>55.7178841309824</v>
      </c>
      <c r="F21" s="6">
        <f t="shared" si="1"/>
        <v>25</v>
      </c>
      <c r="G21" s="7">
        <f t="shared" si="2"/>
        <v>0.324675324675325</v>
      </c>
      <c r="H21" s="6">
        <v>33</v>
      </c>
      <c r="I21" s="6">
        <f t="shared" si="3"/>
        <v>3.8671875</v>
      </c>
      <c r="J21" s="6">
        <f t="shared" si="4"/>
        <v>45</v>
      </c>
      <c r="K21" s="7">
        <f t="shared" si="5"/>
        <v>0.584415584415584</v>
      </c>
      <c r="L21" s="6">
        <v>0</v>
      </c>
      <c r="M21" s="6">
        <f t="shared" si="6"/>
        <v>0</v>
      </c>
      <c r="N21" s="6">
        <f t="shared" si="7"/>
        <v>26</v>
      </c>
      <c r="O21" s="7">
        <f t="shared" si="8"/>
        <v>0.337662337662338</v>
      </c>
      <c r="P21" s="6"/>
      <c r="Q21" s="6">
        <f t="shared" si="9"/>
        <v>59.5850716309824</v>
      </c>
      <c r="R21" s="6">
        <f t="shared" si="10"/>
        <v>33</v>
      </c>
      <c r="S21" s="7">
        <f t="shared" si="11"/>
        <v>0.428571428571429</v>
      </c>
    </row>
    <row r="22" spans="1:19">
      <c r="A22" s="6">
        <v>18</v>
      </c>
      <c r="B22" s="6" t="s">
        <v>467</v>
      </c>
      <c r="C22" s="6" t="s">
        <v>468</v>
      </c>
      <c r="D22" s="6">
        <v>3.11</v>
      </c>
      <c r="E22" s="6">
        <f t="shared" si="0"/>
        <v>54.8362720403023</v>
      </c>
      <c r="F22" s="6">
        <f t="shared" si="1"/>
        <v>28</v>
      </c>
      <c r="G22" s="7">
        <f t="shared" si="2"/>
        <v>0.363636363636364</v>
      </c>
      <c r="H22" s="6">
        <v>36</v>
      </c>
      <c r="I22" s="6">
        <f t="shared" si="3"/>
        <v>4.21875</v>
      </c>
      <c r="J22" s="6">
        <f t="shared" si="4"/>
        <v>43</v>
      </c>
      <c r="K22" s="7">
        <f t="shared" si="5"/>
        <v>0.558441558441558</v>
      </c>
      <c r="L22" s="6">
        <v>0</v>
      </c>
      <c r="M22" s="6">
        <f t="shared" si="6"/>
        <v>0</v>
      </c>
      <c r="N22" s="6">
        <f t="shared" si="7"/>
        <v>26</v>
      </c>
      <c r="O22" s="7">
        <f t="shared" si="8"/>
        <v>0.337662337662338</v>
      </c>
      <c r="P22" s="6"/>
      <c r="Q22" s="6">
        <f t="shared" si="9"/>
        <v>59.0550220403023</v>
      </c>
      <c r="R22" s="6">
        <f t="shared" si="10"/>
        <v>36</v>
      </c>
      <c r="S22" s="7">
        <f t="shared" si="11"/>
        <v>0.467532467532468</v>
      </c>
    </row>
    <row r="23" spans="1:19">
      <c r="A23" s="6">
        <v>19</v>
      </c>
      <c r="B23" s="6" t="s">
        <v>469</v>
      </c>
      <c r="C23" s="6" t="s">
        <v>470</v>
      </c>
      <c r="D23" s="6">
        <v>3.74</v>
      </c>
      <c r="E23" s="6">
        <f t="shared" si="0"/>
        <v>65.9445843828715</v>
      </c>
      <c r="F23" s="6">
        <f t="shared" si="1"/>
        <v>4</v>
      </c>
      <c r="G23" s="7">
        <f t="shared" si="2"/>
        <v>0.051948051948052</v>
      </c>
      <c r="H23" s="6">
        <v>181</v>
      </c>
      <c r="I23" s="6">
        <f t="shared" si="3"/>
        <v>21.2109375</v>
      </c>
      <c r="J23" s="6">
        <f t="shared" si="4"/>
        <v>4</v>
      </c>
      <c r="K23" s="7">
        <f t="shared" si="5"/>
        <v>0.051948051948052</v>
      </c>
      <c r="L23" s="6">
        <v>21.2</v>
      </c>
      <c r="M23" s="6">
        <f t="shared" si="6"/>
        <v>21.2</v>
      </c>
      <c r="N23" s="6">
        <f t="shared" si="7"/>
        <v>8</v>
      </c>
      <c r="O23" s="7">
        <f t="shared" si="8"/>
        <v>0.103896103896104</v>
      </c>
      <c r="P23" s="6"/>
      <c r="Q23" s="6">
        <f t="shared" si="9"/>
        <v>108.355521882872</v>
      </c>
      <c r="R23" s="6">
        <f t="shared" si="10"/>
        <v>5</v>
      </c>
      <c r="S23" s="7">
        <f t="shared" si="11"/>
        <v>0.0649350649350649</v>
      </c>
    </row>
    <row r="24" spans="1:19">
      <c r="A24" s="6">
        <v>20</v>
      </c>
      <c r="B24" s="6" t="s">
        <v>471</v>
      </c>
      <c r="C24" s="6" t="s">
        <v>472</v>
      </c>
      <c r="D24" s="6">
        <v>2.66</v>
      </c>
      <c r="E24" s="6">
        <f t="shared" si="0"/>
        <v>46.9017632241814</v>
      </c>
      <c r="F24" s="6">
        <f t="shared" si="1"/>
        <v>52</v>
      </c>
      <c r="G24" s="7">
        <f t="shared" si="2"/>
        <v>0.675324675324675</v>
      </c>
      <c r="H24" s="6">
        <v>56</v>
      </c>
      <c r="I24" s="6">
        <f t="shared" si="3"/>
        <v>6.5625</v>
      </c>
      <c r="J24" s="6">
        <f t="shared" si="4"/>
        <v>26</v>
      </c>
      <c r="K24" s="7">
        <f t="shared" si="5"/>
        <v>0.337662337662338</v>
      </c>
      <c r="L24" s="6">
        <v>1</v>
      </c>
      <c r="M24" s="6">
        <f t="shared" si="6"/>
        <v>1</v>
      </c>
      <c r="N24" s="6">
        <f t="shared" si="7"/>
        <v>17</v>
      </c>
      <c r="O24" s="7">
        <f t="shared" si="8"/>
        <v>0.220779220779221</v>
      </c>
      <c r="P24" s="6"/>
      <c r="Q24" s="6">
        <f t="shared" si="9"/>
        <v>54.4642632241814</v>
      </c>
      <c r="R24" s="6">
        <f t="shared" si="10"/>
        <v>52</v>
      </c>
      <c r="S24" s="7">
        <f t="shared" si="11"/>
        <v>0.675324675324675</v>
      </c>
    </row>
    <row r="25" spans="1:19">
      <c r="A25" s="6">
        <v>21</v>
      </c>
      <c r="B25" s="6" t="s">
        <v>473</v>
      </c>
      <c r="C25" s="6" t="s">
        <v>474</v>
      </c>
      <c r="D25" s="6">
        <v>3.46</v>
      </c>
      <c r="E25" s="6">
        <f t="shared" si="0"/>
        <v>61.007556675063</v>
      </c>
      <c r="F25" s="6">
        <f t="shared" si="1"/>
        <v>6</v>
      </c>
      <c r="G25" s="7">
        <f t="shared" si="2"/>
        <v>0.0779220779220779</v>
      </c>
      <c r="H25" s="6">
        <v>24</v>
      </c>
      <c r="I25" s="6">
        <f t="shared" si="3"/>
        <v>2.8125</v>
      </c>
      <c r="J25" s="6">
        <f t="shared" si="4"/>
        <v>67</v>
      </c>
      <c r="K25" s="7">
        <f t="shared" si="5"/>
        <v>0.87012987012987</v>
      </c>
      <c r="L25" s="6">
        <v>0</v>
      </c>
      <c r="M25" s="6">
        <f t="shared" si="6"/>
        <v>0</v>
      </c>
      <c r="N25" s="6">
        <f t="shared" si="7"/>
        <v>26</v>
      </c>
      <c r="O25" s="7">
        <f t="shared" si="8"/>
        <v>0.337662337662338</v>
      </c>
      <c r="P25" s="6"/>
      <c r="Q25" s="6">
        <f t="shared" si="9"/>
        <v>63.820056675063</v>
      </c>
      <c r="R25" s="6">
        <f t="shared" si="10"/>
        <v>23</v>
      </c>
      <c r="S25" s="7">
        <f t="shared" si="11"/>
        <v>0.298701298701299</v>
      </c>
    </row>
    <row r="26" spans="1:19">
      <c r="A26" s="6">
        <v>22</v>
      </c>
      <c r="B26" s="6" t="s">
        <v>475</v>
      </c>
      <c r="C26" s="6" t="s">
        <v>476</v>
      </c>
      <c r="D26" s="6">
        <v>3.35</v>
      </c>
      <c r="E26" s="6">
        <f t="shared" si="0"/>
        <v>59.0680100755667</v>
      </c>
      <c r="F26" s="6">
        <f t="shared" si="1"/>
        <v>10</v>
      </c>
      <c r="G26" s="7">
        <f t="shared" si="2"/>
        <v>0.12987012987013</v>
      </c>
      <c r="H26" s="6">
        <v>94</v>
      </c>
      <c r="I26" s="6">
        <f t="shared" si="3"/>
        <v>11.015625</v>
      </c>
      <c r="J26" s="6">
        <f t="shared" si="4"/>
        <v>15</v>
      </c>
      <c r="K26" s="7">
        <f t="shared" si="5"/>
        <v>0.194805194805195</v>
      </c>
      <c r="L26" s="6">
        <v>28.9</v>
      </c>
      <c r="M26" s="6">
        <f t="shared" si="6"/>
        <v>28.9</v>
      </c>
      <c r="N26" s="6">
        <f t="shared" si="7"/>
        <v>6</v>
      </c>
      <c r="O26" s="7">
        <f t="shared" si="8"/>
        <v>0.0779220779220779</v>
      </c>
      <c r="P26" s="6"/>
      <c r="Q26" s="6">
        <f t="shared" si="9"/>
        <v>98.9836350755668</v>
      </c>
      <c r="R26" s="6">
        <f t="shared" si="10"/>
        <v>7</v>
      </c>
      <c r="S26" s="7">
        <f t="shared" si="11"/>
        <v>0.0909090909090909</v>
      </c>
    </row>
    <row r="27" spans="1:19">
      <c r="A27" s="6">
        <v>23</v>
      </c>
      <c r="B27" s="6" t="s">
        <v>477</v>
      </c>
      <c r="C27" s="6" t="s">
        <v>478</v>
      </c>
      <c r="D27" s="6">
        <v>1.76</v>
      </c>
      <c r="E27" s="6">
        <f t="shared" si="0"/>
        <v>31.0327455919395</v>
      </c>
      <c r="F27" s="6">
        <f t="shared" si="1"/>
        <v>76</v>
      </c>
      <c r="G27" s="7">
        <f t="shared" si="2"/>
        <v>0.987012987012987</v>
      </c>
      <c r="H27" s="6">
        <v>22</v>
      </c>
      <c r="I27" s="6">
        <f t="shared" si="3"/>
        <v>2.578125</v>
      </c>
      <c r="J27" s="6">
        <f t="shared" si="4"/>
        <v>74</v>
      </c>
      <c r="K27" s="7">
        <f t="shared" si="5"/>
        <v>0.961038961038961</v>
      </c>
      <c r="L27" s="6">
        <v>0</v>
      </c>
      <c r="M27" s="6">
        <f t="shared" si="6"/>
        <v>0</v>
      </c>
      <c r="N27" s="6">
        <f t="shared" si="7"/>
        <v>26</v>
      </c>
      <c r="O27" s="7">
        <f t="shared" si="8"/>
        <v>0.337662337662338</v>
      </c>
      <c r="P27" s="6"/>
      <c r="Q27" s="6">
        <f t="shared" si="9"/>
        <v>33.6108705919395</v>
      </c>
      <c r="R27" s="6">
        <f t="shared" si="10"/>
        <v>76</v>
      </c>
      <c r="S27" s="7">
        <f t="shared" si="11"/>
        <v>0.987012987012987</v>
      </c>
    </row>
    <row r="28" spans="1:19">
      <c r="A28" s="6">
        <v>24</v>
      </c>
      <c r="B28" s="6" t="s">
        <v>479</v>
      </c>
      <c r="C28" s="6" t="s">
        <v>480</v>
      </c>
      <c r="D28" s="6">
        <v>3.22</v>
      </c>
      <c r="E28" s="6">
        <f t="shared" si="0"/>
        <v>56.7758186397985</v>
      </c>
      <c r="F28" s="6">
        <f t="shared" si="1"/>
        <v>20</v>
      </c>
      <c r="G28" s="7">
        <f t="shared" si="2"/>
        <v>0.25974025974026</v>
      </c>
      <c r="H28" s="6">
        <v>44</v>
      </c>
      <c r="I28" s="6">
        <f t="shared" si="3"/>
        <v>5.15625</v>
      </c>
      <c r="J28" s="6">
        <f t="shared" si="4"/>
        <v>32</v>
      </c>
      <c r="K28" s="7">
        <f t="shared" si="5"/>
        <v>0.415584415584416</v>
      </c>
      <c r="L28" s="6">
        <v>0</v>
      </c>
      <c r="M28" s="6">
        <f t="shared" si="6"/>
        <v>0</v>
      </c>
      <c r="N28" s="6">
        <f t="shared" si="7"/>
        <v>26</v>
      </c>
      <c r="O28" s="7">
        <f t="shared" si="8"/>
        <v>0.337662337662338</v>
      </c>
      <c r="P28" s="6"/>
      <c r="Q28" s="6">
        <f t="shared" si="9"/>
        <v>61.9320686397985</v>
      </c>
      <c r="R28" s="6">
        <f t="shared" si="10"/>
        <v>28</v>
      </c>
      <c r="S28" s="7">
        <f t="shared" si="11"/>
        <v>0.363636363636364</v>
      </c>
    </row>
    <row r="29" spans="1:19">
      <c r="A29" s="6">
        <v>25</v>
      </c>
      <c r="B29" s="6" t="s">
        <v>481</v>
      </c>
      <c r="C29" s="6" t="s">
        <v>482</v>
      </c>
      <c r="D29" s="6">
        <v>3.32</v>
      </c>
      <c r="E29" s="6">
        <f t="shared" si="0"/>
        <v>58.5390428211587</v>
      </c>
      <c r="F29" s="6">
        <f t="shared" si="1"/>
        <v>11</v>
      </c>
      <c r="G29" s="7">
        <f t="shared" si="2"/>
        <v>0.142857142857143</v>
      </c>
      <c r="H29" s="6">
        <v>37</v>
      </c>
      <c r="I29" s="6">
        <f t="shared" si="3"/>
        <v>4.3359375</v>
      </c>
      <c r="J29" s="6">
        <f t="shared" si="4"/>
        <v>41</v>
      </c>
      <c r="K29" s="7">
        <f t="shared" si="5"/>
        <v>0.532467532467532</v>
      </c>
      <c r="L29" s="6">
        <v>0</v>
      </c>
      <c r="M29" s="6">
        <f t="shared" si="6"/>
        <v>0</v>
      </c>
      <c r="N29" s="6">
        <f t="shared" si="7"/>
        <v>26</v>
      </c>
      <c r="O29" s="7">
        <f t="shared" si="8"/>
        <v>0.337662337662338</v>
      </c>
      <c r="P29" s="6"/>
      <c r="Q29" s="6">
        <f t="shared" si="9"/>
        <v>62.8749803211587</v>
      </c>
      <c r="R29" s="6">
        <f t="shared" si="10"/>
        <v>25</v>
      </c>
      <c r="S29" s="7">
        <f t="shared" si="11"/>
        <v>0.324675324675325</v>
      </c>
    </row>
    <row r="30" spans="1:19">
      <c r="A30" s="6">
        <v>26</v>
      </c>
      <c r="B30" s="6" t="s">
        <v>483</v>
      </c>
      <c r="C30" s="6" t="s">
        <v>484</v>
      </c>
      <c r="D30" s="6">
        <v>2.6</v>
      </c>
      <c r="E30" s="6">
        <f t="shared" si="0"/>
        <v>45.8438287153652</v>
      </c>
      <c r="F30" s="6">
        <f t="shared" si="1"/>
        <v>56</v>
      </c>
      <c r="G30" s="7">
        <f t="shared" si="2"/>
        <v>0.727272727272727</v>
      </c>
      <c r="H30" s="6">
        <v>37</v>
      </c>
      <c r="I30" s="6">
        <f t="shared" si="3"/>
        <v>4.3359375</v>
      </c>
      <c r="J30" s="6">
        <f t="shared" si="4"/>
        <v>41</v>
      </c>
      <c r="K30" s="7">
        <f t="shared" si="5"/>
        <v>0.532467532467532</v>
      </c>
      <c r="L30" s="6">
        <v>0</v>
      </c>
      <c r="M30" s="6">
        <f t="shared" si="6"/>
        <v>0</v>
      </c>
      <c r="N30" s="6">
        <f t="shared" si="7"/>
        <v>26</v>
      </c>
      <c r="O30" s="7">
        <f t="shared" si="8"/>
        <v>0.337662337662338</v>
      </c>
      <c r="P30" s="6"/>
      <c r="Q30" s="6">
        <f t="shared" si="9"/>
        <v>50.1797662153652</v>
      </c>
      <c r="R30" s="6">
        <f t="shared" si="10"/>
        <v>58</v>
      </c>
      <c r="S30" s="7">
        <f t="shared" si="11"/>
        <v>0.753246753246753</v>
      </c>
    </row>
    <row r="31" spans="1:19">
      <c r="A31" s="6">
        <v>27</v>
      </c>
      <c r="B31" s="6" t="s">
        <v>485</v>
      </c>
      <c r="C31" s="6" t="s">
        <v>486</v>
      </c>
      <c r="D31" s="6">
        <v>2.74</v>
      </c>
      <c r="E31" s="6">
        <f t="shared" si="0"/>
        <v>48.3123425692695</v>
      </c>
      <c r="F31" s="6">
        <f t="shared" si="1"/>
        <v>47</v>
      </c>
      <c r="G31" s="7">
        <f t="shared" si="2"/>
        <v>0.61038961038961</v>
      </c>
      <c r="H31" s="6">
        <v>26</v>
      </c>
      <c r="I31" s="6">
        <f t="shared" si="3"/>
        <v>3.046875</v>
      </c>
      <c r="J31" s="6">
        <f t="shared" si="4"/>
        <v>62</v>
      </c>
      <c r="K31" s="7">
        <f t="shared" si="5"/>
        <v>0.805194805194805</v>
      </c>
      <c r="L31" s="6">
        <v>0</v>
      </c>
      <c r="M31" s="6">
        <f t="shared" si="6"/>
        <v>0</v>
      </c>
      <c r="N31" s="6">
        <f t="shared" si="7"/>
        <v>26</v>
      </c>
      <c r="O31" s="7">
        <f t="shared" si="8"/>
        <v>0.337662337662338</v>
      </c>
      <c r="P31" s="6"/>
      <c r="Q31" s="6">
        <f t="shared" si="9"/>
        <v>51.3592175692695</v>
      </c>
      <c r="R31" s="6">
        <f t="shared" si="10"/>
        <v>56</v>
      </c>
      <c r="S31" s="7">
        <f t="shared" si="11"/>
        <v>0.727272727272727</v>
      </c>
    </row>
    <row r="32" spans="1:19">
      <c r="A32" s="6">
        <v>28</v>
      </c>
      <c r="B32" s="6" t="s">
        <v>487</v>
      </c>
      <c r="C32" s="6" t="s">
        <v>488</v>
      </c>
      <c r="D32" s="6">
        <v>3.24</v>
      </c>
      <c r="E32" s="6">
        <f t="shared" si="0"/>
        <v>57.1284634760705</v>
      </c>
      <c r="F32" s="6">
        <f t="shared" si="1"/>
        <v>17</v>
      </c>
      <c r="G32" s="7">
        <f t="shared" si="2"/>
        <v>0.220779220779221</v>
      </c>
      <c r="H32" s="6">
        <v>66</v>
      </c>
      <c r="I32" s="6">
        <f t="shared" si="3"/>
        <v>7.734375</v>
      </c>
      <c r="J32" s="6">
        <f t="shared" si="4"/>
        <v>21</v>
      </c>
      <c r="K32" s="7">
        <f t="shared" si="5"/>
        <v>0.272727272727273</v>
      </c>
      <c r="L32" s="6">
        <v>1</v>
      </c>
      <c r="M32" s="6">
        <f t="shared" si="6"/>
        <v>1</v>
      </c>
      <c r="N32" s="6">
        <f t="shared" si="7"/>
        <v>17</v>
      </c>
      <c r="O32" s="7">
        <f t="shared" si="8"/>
        <v>0.220779220779221</v>
      </c>
      <c r="P32" s="6"/>
      <c r="Q32" s="6">
        <f t="shared" si="9"/>
        <v>65.8628384760705</v>
      </c>
      <c r="R32" s="6">
        <f t="shared" si="10"/>
        <v>16</v>
      </c>
      <c r="S32" s="7">
        <f t="shared" si="11"/>
        <v>0.207792207792208</v>
      </c>
    </row>
    <row r="33" spans="1:19">
      <c r="A33" s="6">
        <v>29</v>
      </c>
      <c r="B33" s="6" t="s">
        <v>489</v>
      </c>
      <c r="C33" s="6" t="s">
        <v>490</v>
      </c>
      <c r="D33" s="6">
        <v>3.16</v>
      </c>
      <c r="E33" s="6">
        <f t="shared" si="0"/>
        <v>55.7178841309824</v>
      </c>
      <c r="F33" s="6">
        <f t="shared" si="1"/>
        <v>25</v>
      </c>
      <c r="G33" s="7">
        <f t="shared" si="2"/>
        <v>0.324675324675325</v>
      </c>
      <c r="H33" s="6">
        <v>98</v>
      </c>
      <c r="I33" s="6">
        <f t="shared" si="3"/>
        <v>11.484375</v>
      </c>
      <c r="J33" s="6">
        <f t="shared" si="4"/>
        <v>14</v>
      </c>
      <c r="K33" s="7">
        <f t="shared" si="5"/>
        <v>0.181818181818182</v>
      </c>
      <c r="L33" s="6">
        <v>18.7</v>
      </c>
      <c r="M33" s="6">
        <f t="shared" si="6"/>
        <v>18.7</v>
      </c>
      <c r="N33" s="6">
        <f t="shared" si="7"/>
        <v>9</v>
      </c>
      <c r="O33" s="7">
        <f t="shared" si="8"/>
        <v>0.116883116883117</v>
      </c>
      <c r="P33" s="6"/>
      <c r="Q33" s="6">
        <f t="shared" si="9"/>
        <v>85.9022591309824</v>
      </c>
      <c r="R33" s="6">
        <f t="shared" si="10"/>
        <v>9</v>
      </c>
      <c r="S33" s="7">
        <f t="shared" si="11"/>
        <v>0.116883116883117</v>
      </c>
    </row>
    <row r="34" spans="1:19">
      <c r="A34" s="6">
        <v>30</v>
      </c>
      <c r="B34" s="6" t="s">
        <v>491</v>
      </c>
      <c r="C34" s="6" t="s">
        <v>492</v>
      </c>
      <c r="D34" s="6">
        <v>3.93</v>
      </c>
      <c r="E34" s="6">
        <f t="shared" si="0"/>
        <v>69.2947103274559</v>
      </c>
      <c r="F34" s="6">
        <f t="shared" si="1"/>
        <v>2</v>
      </c>
      <c r="G34" s="7">
        <f t="shared" si="2"/>
        <v>0.025974025974026</v>
      </c>
      <c r="H34" s="6">
        <v>108</v>
      </c>
      <c r="I34" s="6">
        <f t="shared" si="3"/>
        <v>12.65625</v>
      </c>
      <c r="J34" s="6">
        <f t="shared" si="4"/>
        <v>11</v>
      </c>
      <c r="K34" s="7">
        <f t="shared" si="5"/>
        <v>0.142857142857143</v>
      </c>
      <c r="L34" s="6">
        <v>43.3</v>
      </c>
      <c r="M34" s="6">
        <f t="shared" si="6"/>
        <v>43.3</v>
      </c>
      <c r="N34" s="6">
        <f t="shared" si="7"/>
        <v>2</v>
      </c>
      <c r="O34" s="7">
        <f t="shared" si="8"/>
        <v>0.025974025974026</v>
      </c>
      <c r="P34" s="6"/>
      <c r="Q34" s="6">
        <f t="shared" si="9"/>
        <v>125.250960327456</v>
      </c>
      <c r="R34" s="6">
        <f t="shared" si="10"/>
        <v>2</v>
      </c>
      <c r="S34" s="7">
        <f t="shared" si="11"/>
        <v>0.025974025974026</v>
      </c>
    </row>
    <row r="35" spans="1:19">
      <c r="A35" s="6">
        <v>31</v>
      </c>
      <c r="B35" s="6" t="s">
        <v>493</v>
      </c>
      <c r="C35" s="6" t="s">
        <v>494</v>
      </c>
      <c r="D35" s="6">
        <v>2.4</v>
      </c>
      <c r="E35" s="6">
        <f t="shared" si="0"/>
        <v>42.3173803526448</v>
      </c>
      <c r="F35" s="6">
        <f t="shared" si="1"/>
        <v>65</v>
      </c>
      <c r="G35" s="7">
        <f t="shared" si="2"/>
        <v>0.844155844155844</v>
      </c>
      <c r="H35" s="6">
        <v>70</v>
      </c>
      <c r="I35" s="6">
        <f t="shared" si="3"/>
        <v>8.203125</v>
      </c>
      <c r="J35" s="6">
        <f t="shared" si="4"/>
        <v>19</v>
      </c>
      <c r="K35" s="7">
        <f t="shared" si="5"/>
        <v>0.246753246753247</v>
      </c>
      <c r="L35" s="6">
        <v>1</v>
      </c>
      <c r="M35" s="6">
        <f t="shared" si="6"/>
        <v>1</v>
      </c>
      <c r="N35" s="6">
        <f t="shared" si="7"/>
        <v>17</v>
      </c>
      <c r="O35" s="7">
        <f t="shared" si="8"/>
        <v>0.220779220779221</v>
      </c>
      <c r="P35" s="6"/>
      <c r="Q35" s="6">
        <f t="shared" si="9"/>
        <v>51.5205053526448</v>
      </c>
      <c r="R35" s="6">
        <f t="shared" si="10"/>
        <v>55</v>
      </c>
      <c r="S35" s="7">
        <f t="shared" si="11"/>
        <v>0.714285714285714</v>
      </c>
    </row>
    <row r="36" spans="1:19">
      <c r="A36" s="6">
        <v>32</v>
      </c>
      <c r="B36" s="6" t="s">
        <v>495</v>
      </c>
      <c r="C36" s="6" t="s">
        <v>496</v>
      </c>
      <c r="D36" s="6">
        <v>2.71</v>
      </c>
      <c r="E36" s="6">
        <f t="shared" si="0"/>
        <v>47.7833753148615</v>
      </c>
      <c r="F36" s="6">
        <f t="shared" si="1"/>
        <v>48</v>
      </c>
      <c r="G36" s="7">
        <f t="shared" si="2"/>
        <v>0.623376623376623</v>
      </c>
      <c r="H36" s="6">
        <v>101</v>
      </c>
      <c r="I36" s="6">
        <f t="shared" si="3"/>
        <v>11.8359375</v>
      </c>
      <c r="J36" s="6">
        <f t="shared" si="4"/>
        <v>13</v>
      </c>
      <c r="K36" s="7">
        <f t="shared" si="5"/>
        <v>0.168831168831169</v>
      </c>
      <c r="L36" s="6">
        <v>1</v>
      </c>
      <c r="M36" s="6">
        <f t="shared" si="6"/>
        <v>1</v>
      </c>
      <c r="N36" s="6">
        <f t="shared" si="7"/>
        <v>17</v>
      </c>
      <c r="O36" s="7">
        <f t="shared" si="8"/>
        <v>0.220779220779221</v>
      </c>
      <c r="P36" s="6"/>
      <c r="Q36" s="6">
        <f t="shared" si="9"/>
        <v>60.6193128148615</v>
      </c>
      <c r="R36" s="6">
        <f t="shared" si="10"/>
        <v>30</v>
      </c>
      <c r="S36" s="7">
        <f t="shared" si="11"/>
        <v>0.38961038961039</v>
      </c>
    </row>
    <row r="37" spans="1:19">
      <c r="A37" s="6">
        <v>33</v>
      </c>
      <c r="B37" s="6" t="s">
        <v>497</v>
      </c>
      <c r="C37" s="6" t="s">
        <v>498</v>
      </c>
      <c r="D37" s="6">
        <v>2.05</v>
      </c>
      <c r="E37" s="6">
        <f t="shared" si="0"/>
        <v>36.1460957178841</v>
      </c>
      <c r="F37" s="6">
        <f t="shared" si="1"/>
        <v>73</v>
      </c>
      <c r="G37" s="7">
        <f t="shared" si="2"/>
        <v>0.948051948051948</v>
      </c>
      <c r="H37" s="6">
        <v>24</v>
      </c>
      <c r="I37" s="6">
        <f t="shared" si="3"/>
        <v>2.8125</v>
      </c>
      <c r="J37" s="6">
        <f t="shared" si="4"/>
        <v>67</v>
      </c>
      <c r="K37" s="7">
        <f t="shared" si="5"/>
        <v>0.87012987012987</v>
      </c>
      <c r="L37" s="6">
        <v>0</v>
      </c>
      <c r="M37" s="6">
        <f t="shared" si="6"/>
        <v>0</v>
      </c>
      <c r="N37" s="6">
        <f t="shared" si="7"/>
        <v>26</v>
      </c>
      <c r="O37" s="7">
        <f t="shared" si="8"/>
        <v>0.337662337662338</v>
      </c>
      <c r="P37" s="6"/>
      <c r="Q37" s="6">
        <f t="shared" si="9"/>
        <v>38.9585957178841</v>
      </c>
      <c r="R37" s="6">
        <f t="shared" si="10"/>
        <v>74</v>
      </c>
      <c r="S37" s="7">
        <f t="shared" si="11"/>
        <v>0.961038961038961</v>
      </c>
    </row>
    <row r="38" spans="1:19">
      <c r="A38" s="6">
        <v>34</v>
      </c>
      <c r="B38" s="6" t="s">
        <v>499</v>
      </c>
      <c r="C38" s="6" t="s">
        <v>500</v>
      </c>
      <c r="D38" s="6">
        <v>3.45</v>
      </c>
      <c r="E38" s="6">
        <f t="shared" si="0"/>
        <v>60.831234256927</v>
      </c>
      <c r="F38" s="6">
        <f t="shared" si="1"/>
        <v>7</v>
      </c>
      <c r="G38" s="7">
        <f t="shared" si="2"/>
        <v>0.0909090909090909</v>
      </c>
      <c r="H38" s="6">
        <v>27</v>
      </c>
      <c r="I38" s="6">
        <f t="shared" si="3"/>
        <v>3.1640625</v>
      </c>
      <c r="J38" s="6">
        <f t="shared" si="4"/>
        <v>59</v>
      </c>
      <c r="K38" s="7">
        <f t="shared" si="5"/>
        <v>0.766233766233766</v>
      </c>
      <c r="L38" s="6">
        <v>0</v>
      </c>
      <c r="M38" s="6">
        <f t="shared" si="6"/>
        <v>0</v>
      </c>
      <c r="N38" s="6">
        <f t="shared" si="7"/>
        <v>26</v>
      </c>
      <c r="O38" s="7">
        <f t="shared" si="8"/>
        <v>0.337662337662338</v>
      </c>
      <c r="P38" s="6"/>
      <c r="Q38" s="6">
        <f t="shared" si="9"/>
        <v>63.995296756927</v>
      </c>
      <c r="R38" s="6">
        <f t="shared" si="10"/>
        <v>22</v>
      </c>
      <c r="S38" s="7">
        <f t="shared" si="11"/>
        <v>0.285714285714286</v>
      </c>
    </row>
    <row r="39" spans="1:19">
      <c r="A39" s="6">
        <v>35</v>
      </c>
      <c r="B39" s="6" t="s">
        <v>501</v>
      </c>
      <c r="C39" s="6" t="s">
        <v>502</v>
      </c>
      <c r="D39" s="6">
        <v>2.34</v>
      </c>
      <c r="E39" s="6">
        <f t="shared" si="0"/>
        <v>41.2594458438287</v>
      </c>
      <c r="F39" s="6">
        <f t="shared" si="1"/>
        <v>66</v>
      </c>
      <c r="G39" s="7">
        <f t="shared" si="2"/>
        <v>0.857142857142857</v>
      </c>
      <c r="H39" s="6">
        <v>40.3</v>
      </c>
      <c r="I39" s="6">
        <f t="shared" si="3"/>
        <v>4.72265625</v>
      </c>
      <c r="J39" s="6">
        <f t="shared" si="4"/>
        <v>39</v>
      </c>
      <c r="K39" s="7">
        <f t="shared" si="5"/>
        <v>0.506493506493506</v>
      </c>
      <c r="L39" s="6">
        <v>0</v>
      </c>
      <c r="M39" s="6">
        <f t="shared" si="6"/>
        <v>0</v>
      </c>
      <c r="N39" s="6">
        <f t="shared" si="7"/>
        <v>26</v>
      </c>
      <c r="O39" s="7">
        <f t="shared" si="8"/>
        <v>0.337662337662338</v>
      </c>
      <c r="P39" s="6"/>
      <c r="Q39" s="6">
        <f t="shared" si="9"/>
        <v>45.9821020938287</v>
      </c>
      <c r="R39" s="6">
        <f t="shared" si="10"/>
        <v>66</v>
      </c>
      <c r="S39" s="7">
        <f t="shared" si="11"/>
        <v>0.857142857142857</v>
      </c>
    </row>
    <row r="40" spans="1:19">
      <c r="A40" s="6">
        <v>36</v>
      </c>
      <c r="B40" s="6" t="s">
        <v>503</v>
      </c>
      <c r="C40" s="6" t="s">
        <v>504</v>
      </c>
      <c r="D40" s="6">
        <v>2.09</v>
      </c>
      <c r="E40" s="6">
        <f t="shared" si="0"/>
        <v>36.8513853904282</v>
      </c>
      <c r="F40" s="6">
        <f t="shared" si="1"/>
        <v>72</v>
      </c>
      <c r="G40" s="7">
        <f t="shared" si="2"/>
        <v>0.935064935064935</v>
      </c>
      <c r="H40" s="6">
        <v>24</v>
      </c>
      <c r="I40" s="6">
        <f t="shared" si="3"/>
        <v>2.8125</v>
      </c>
      <c r="J40" s="6">
        <f t="shared" si="4"/>
        <v>67</v>
      </c>
      <c r="K40" s="7">
        <f t="shared" si="5"/>
        <v>0.87012987012987</v>
      </c>
      <c r="L40" s="6">
        <v>0</v>
      </c>
      <c r="M40" s="6">
        <f t="shared" si="6"/>
        <v>0</v>
      </c>
      <c r="N40" s="6">
        <f t="shared" si="7"/>
        <v>26</v>
      </c>
      <c r="O40" s="7">
        <f t="shared" si="8"/>
        <v>0.337662337662338</v>
      </c>
      <c r="P40" s="6"/>
      <c r="Q40" s="6">
        <f t="shared" si="9"/>
        <v>39.6638853904282</v>
      </c>
      <c r="R40" s="6">
        <f t="shared" si="10"/>
        <v>73</v>
      </c>
      <c r="S40" s="7">
        <f t="shared" si="11"/>
        <v>0.948051948051948</v>
      </c>
    </row>
    <row r="41" spans="1:19">
      <c r="A41" s="6">
        <v>37</v>
      </c>
      <c r="B41" s="6" t="s">
        <v>505</v>
      </c>
      <c r="C41" s="6" t="s">
        <v>506</v>
      </c>
      <c r="D41" s="6">
        <v>2.79</v>
      </c>
      <c r="E41" s="6">
        <f t="shared" si="0"/>
        <v>49.1939546599496</v>
      </c>
      <c r="F41" s="6">
        <f t="shared" si="1"/>
        <v>45</v>
      </c>
      <c r="G41" s="7">
        <f t="shared" si="2"/>
        <v>0.584415584415584</v>
      </c>
      <c r="H41" s="6">
        <v>154.5</v>
      </c>
      <c r="I41" s="6">
        <f t="shared" si="3"/>
        <v>18.10546875</v>
      </c>
      <c r="J41" s="6">
        <f t="shared" si="4"/>
        <v>7</v>
      </c>
      <c r="K41" s="7">
        <f t="shared" si="5"/>
        <v>0.0909090909090909</v>
      </c>
      <c r="L41" s="6">
        <v>18.5</v>
      </c>
      <c r="M41" s="6">
        <f t="shared" si="6"/>
        <v>18.5</v>
      </c>
      <c r="N41" s="6">
        <f t="shared" si="7"/>
        <v>10</v>
      </c>
      <c r="O41" s="7">
        <f t="shared" si="8"/>
        <v>0.12987012987013</v>
      </c>
      <c r="P41" s="6"/>
      <c r="Q41" s="6">
        <f t="shared" si="9"/>
        <v>85.7994234099496</v>
      </c>
      <c r="R41" s="6">
        <f t="shared" si="10"/>
        <v>10</v>
      </c>
      <c r="S41" s="7">
        <f t="shared" si="11"/>
        <v>0.12987012987013</v>
      </c>
    </row>
    <row r="42" spans="1:19">
      <c r="A42" s="6">
        <v>38</v>
      </c>
      <c r="B42" s="6" t="s">
        <v>507</v>
      </c>
      <c r="C42" s="6" t="s">
        <v>508</v>
      </c>
      <c r="D42" s="6">
        <v>3.23</v>
      </c>
      <c r="E42" s="6">
        <f t="shared" si="0"/>
        <v>56.9521410579345</v>
      </c>
      <c r="F42" s="6">
        <f t="shared" si="1"/>
        <v>18</v>
      </c>
      <c r="G42" s="7">
        <f t="shared" si="2"/>
        <v>0.233766233766234</v>
      </c>
      <c r="H42" s="6">
        <v>40</v>
      </c>
      <c r="I42" s="6">
        <f t="shared" si="3"/>
        <v>4.6875</v>
      </c>
      <c r="J42" s="6">
        <f t="shared" si="4"/>
        <v>40</v>
      </c>
      <c r="K42" s="7">
        <f t="shared" si="5"/>
        <v>0.519480519480519</v>
      </c>
      <c r="L42" s="6">
        <v>2.5</v>
      </c>
      <c r="M42" s="6">
        <f t="shared" si="6"/>
        <v>2.5</v>
      </c>
      <c r="N42" s="6">
        <f t="shared" si="7"/>
        <v>16</v>
      </c>
      <c r="O42" s="7">
        <f t="shared" si="8"/>
        <v>0.207792207792208</v>
      </c>
      <c r="P42" s="6"/>
      <c r="Q42" s="6">
        <f t="shared" si="9"/>
        <v>64.1396410579345</v>
      </c>
      <c r="R42" s="6">
        <f t="shared" si="10"/>
        <v>21</v>
      </c>
      <c r="S42" s="7">
        <f t="shared" si="11"/>
        <v>0.272727272727273</v>
      </c>
    </row>
    <row r="43" spans="1:19">
      <c r="A43" s="6">
        <v>39</v>
      </c>
      <c r="B43" s="6" t="s">
        <v>509</v>
      </c>
      <c r="C43" s="6" t="s">
        <v>510</v>
      </c>
      <c r="D43" s="6">
        <v>3.01</v>
      </c>
      <c r="E43" s="6">
        <f t="shared" si="0"/>
        <v>53.0730478589421</v>
      </c>
      <c r="F43" s="6">
        <f t="shared" si="1"/>
        <v>34</v>
      </c>
      <c r="G43" s="7">
        <f t="shared" si="2"/>
        <v>0.441558441558442</v>
      </c>
      <c r="H43" s="6">
        <v>27</v>
      </c>
      <c r="I43" s="6">
        <f t="shared" si="3"/>
        <v>3.1640625</v>
      </c>
      <c r="J43" s="6">
        <f t="shared" si="4"/>
        <v>59</v>
      </c>
      <c r="K43" s="7">
        <f t="shared" si="5"/>
        <v>0.766233766233766</v>
      </c>
      <c r="L43" s="6">
        <v>0</v>
      </c>
      <c r="M43" s="6">
        <f t="shared" si="6"/>
        <v>0</v>
      </c>
      <c r="N43" s="6">
        <f t="shared" si="7"/>
        <v>26</v>
      </c>
      <c r="O43" s="7">
        <f t="shared" si="8"/>
        <v>0.337662337662338</v>
      </c>
      <c r="P43" s="6"/>
      <c r="Q43" s="6">
        <f t="shared" si="9"/>
        <v>56.2371103589421</v>
      </c>
      <c r="R43" s="6">
        <f t="shared" si="10"/>
        <v>48</v>
      </c>
      <c r="S43" s="7">
        <f t="shared" si="11"/>
        <v>0.623376623376623</v>
      </c>
    </row>
    <row r="44" spans="1:19">
      <c r="A44" s="6">
        <v>40</v>
      </c>
      <c r="B44" s="6" t="s">
        <v>511</v>
      </c>
      <c r="C44" s="6" t="s">
        <v>512</v>
      </c>
      <c r="D44" s="6">
        <v>3.05</v>
      </c>
      <c r="E44" s="6">
        <f t="shared" si="0"/>
        <v>53.7783375314861</v>
      </c>
      <c r="F44" s="6">
        <f t="shared" si="1"/>
        <v>30</v>
      </c>
      <c r="G44" s="7">
        <f t="shared" si="2"/>
        <v>0.38961038961039</v>
      </c>
      <c r="H44" s="6">
        <v>67</v>
      </c>
      <c r="I44" s="6">
        <f t="shared" si="3"/>
        <v>7.8515625</v>
      </c>
      <c r="J44" s="6">
        <f t="shared" si="4"/>
        <v>20</v>
      </c>
      <c r="K44" s="7">
        <f t="shared" si="5"/>
        <v>0.25974025974026</v>
      </c>
      <c r="L44" s="6">
        <v>0</v>
      </c>
      <c r="M44" s="6">
        <f t="shared" si="6"/>
        <v>0</v>
      </c>
      <c r="N44" s="6">
        <f t="shared" si="7"/>
        <v>26</v>
      </c>
      <c r="O44" s="7">
        <f t="shared" si="8"/>
        <v>0.337662337662338</v>
      </c>
      <c r="P44" s="6"/>
      <c r="Q44" s="6">
        <f t="shared" si="9"/>
        <v>61.6299000314861</v>
      </c>
      <c r="R44" s="6">
        <f t="shared" si="10"/>
        <v>29</v>
      </c>
      <c r="S44" s="7">
        <f t="shared" si="11"/>
        <v>0.376623376623377</v>
      </c>
    </row>
    <row r="45" spans="1:19">
      <c r="A45" s="6">
        <v>41</v>
      </c>
      <c r="B45" s="6" t="s">
        <v>513</v>
      </c>
      <c r="C45" s="6" t="s">
        <v>514</v>
      </c>
      <c r="D45" s="6">
        <v>3.02</v>
      </c>
      <c r="E45" s="6">
        <f t="shared" si="0"/>
        <v>53.2493702770781</v>
      </c>
      <c r="F45" s="6">
        <f t="shared" si="1"/>
        <v>32</v>
      </c>
      <c r="G45" s="7">
        <f t="shared" si="2"/>
        <v>0.415584415584416</v>
      </c>
      <c r="H45" s="6">
        <v>28</v>
      </c>
      <c r="I45" s="6">
        <f t="shared" si="3"/>
        <v>3.28125</v>
      </c>
      <c r="J45" s="6">
        <f t="shared" si="4"/>
        <v>56</v>
      </c>
      <c r="K45" s="7">
        <f t="shared" si="5"/>
        <v>0.727272727272727</v>
      </c>
      <c r="L45" s="6">
        <v>0</v>
      </c>
      <c r="M45" s="6">
        <f t="shared" si="6"/>
        <v>0</v>
      </c>
      <c r="N45" s="6">
        <f t="shared" si="7"/>
        <v>26</v>
      </c>
      <c r="O45" s="7">
        <f t="shared" si="8"/>
        <v>0.337662337662338</v>
      </c>
      <c r="P45" s="6"/>
      <c r="Q45" s="6">
        <f t="shared" si="9"/>
        <v>56.5306202770781</v>
      </c>
      <c r="R45" s="6">
        <f t="shared" si="10"/>
        <v>47</v>
      </c>
      <c r="S45" s="7">
        <f t="shared" si="11"/>
        <v>0.61038961038961</v>
      </c>
    </row>
    <row r="46" spans="1:19">
      <c r="A46" s="6">
        <v>42</v>
      </c>
      <c r="B46" s="6" t="s">
        <v>515</v>
      </c>
      <c r="C46" s="6" t="s">
        <v>516</v>
      </c>
      <c r="D46" s="6">
        <v>3.38</v>
      </c>
      <c r="E46" s="6">
        <f t="shared" si="0"/>
        <v>59.5969773299748</v>
      </c>
      <c r="F46" s="6">
        <f t="shared" si="1"/>
        <v>9</v>
      </c>
      <c r="G46" s="7">
        <f t="shared" si="2"/>
        <v>0.116883116883117</v>
      </c>
      <c r="H46" s="6">
        <v>83</v>
      </c>
      <c r="I46" s="6">
        <f t="shared" si="3"/>
        <v>9.7265625</v>
      </c>
      <c r="J46" s="6">
        <f t="shared" si="4"/>
        <v>16</v>
      </c>
      <c r="K46" s="7">
        <f t="shared" si="5"/>
        <v>0.207792207792208</v>
      </c>
      <c r="L46" s="6">
        <v>1</v>
      </c>
      <c r="M46" s="6">
        <f t="shared" si="6"/>
        <v>1</v>
      </c>
      <c r="N46" s="6">
        <f t="shared" si="7"/>
        <v>17</v>
      </c>
      <c r="O46" s="7">
        <f t="shared" si="8"/>
        <v>0.220779220779221</v>
      </c>
      <c r="P46" s="6"/>
      <c r="Q46" s="6">
        <f t="shared" si="9"/>
        <v>70.3235398299748</v>
      </c>
      <c r="R46" s="6">
        <f t="shared" si="10"/>
        <v>14</v>
      </c>
      <c r="S46" s="7">
        <f t="shared" si="11"/>
        <v>0.181818181818182</v>
      </c>
    </row>
    <row r="47" spans="1:19">
      <c r="A47" s="6">
        <v>43</v>
      </c>
      <c r="B47" s="6" t="s">
        <v>517</v>
      </c>
      <c r="C47" s="6" t="s">
        <v>518</v>
      </c>
      <c r="D47" s="6">
        <v>3.05</v>
      </c>
      <c r="E47" s="6">
        <f t="shared" si="0"/>
        <v>53.7783375314861</v>
      </c>
      <c r="F47" s="6">
        <f t="shared" si="1"/>
        <v>30</v>
      </c>
      <c r="G47" s="7">
        <f t="shared" si="2"/>
        <v>0.38961038961039</v>
      </c>
      <c r="H47" s="6">
        <v>33</v>
      </c>
      <c r="I47" s="6">
        <f t="shared" si="3"/>
        <v>3.8671875</v>
      </c>
      <c r="J47" s="6">
        <f t="shared" si="4"/>
        <v>45</v>
      </c>
      <c r="K47" s="7">
        <f t="shared" si="5"/>
        <v>0.584415584415584</v>
      </c>
      <c r="L47" s="6">
        <v>0.5</v>
      </c>
      <c r="M47" s="6">
        <f t="shared" si="6"/>
        <v>0.5</v>
      </c>
      <c r="N47" s="6">
        <f t="shared" si="7"/>
        <v>23</v>
      </c>
      <c r="O47" s="7">
        <f t="shared" si="8"/>
        <v>0.298701298701299</v>
      </c>
      <c r="P47" s="6"/>
      <c r="Q47" s="6">
        <f t="shared" si="9"/>
        <v>58.1455250314861</v>
      </c>
      <c r="R47" s="6">
        <f t="shared" si="10"/>
        <v>40</v>
      </c>
      <c r="S47" s="7">
        <f t="shared" si="11"/>
        <v>0.519480519480519</v>
      </c>
    </row>
    <row r="48" spans="1:19">
      <c r="A48" s="6">
        <v>44</v>
      </c>
      <c r="B48" s="6" t="s">
        <v>519</v>
      </c>
      <c r="C48" s="6" t="s">
        <v>520</v>
      </c>
      <c r="D48" s="6">
        <v>1.81</v>
      </c>
      <c r="E48" s="6">
        <f t="shared" si="0"/>
        <v>31.9143576826196</v>
      </c>
      <c r="F48" s="6">
        <f t="shared" si="1"/>
        <v>75</v>
      </c>
      <c r="G48" s="7">
        <f t="shared" si="2"/>
        <v>0.974025974025974</v>
      </c>
      <c r="H48" s="6">
        <v>25</v>
      </c>
      <c r="I48" s="6">
        <f t="shared" si="3"/>
        <v>2.9296875</v>
      </c>
      <c r="J48" s="6">
        <f t="shared" si="4"/>
        <v>66</v>
      </c>
      <c r="K48" s="7">
        <f t="shared" si="5"/>
        <v>0.857142857142857</v>
      </c>
      <c r="L48" s="6">
        <v>0</v>
      </c>
      <c r="M48" s="6">
        <f t="shared" si="6"/>
        <v>0</v>
      </c>
      <c r="N48" s="6">
        <f t="shared" si="7"/>
        <v>26</v>
      </c>
      <c r="O48" s="7">
        <f t="shared" si="8"/>
        <v>0.337662337662338</v>
      </c>
      <c r="P48" s="6"/>
      <c r="Q48" s="6">
        <f t="shared" si="9"/>
        <v>34.8440451826197</v>
      </c>
      <c r="R48" s="6">
        <f t="shared" si="10"/>
        <v>75</v>
      </c>
      <c r="S48" s="7">
        <f t="shared" si="11"/>
        <v>0.974025974025974</v>
      </c>
    </row>
    <row r="49" spans="1:19">
      <c r="A49" s="6">
        <v>45</v>
      </c>
      <c r="B49" s="6" t="s">
        <v>521</v>
      </c>
      <c r="C49" s="6" t="s">
        <v>522</v>
      </c>
      <c r="D49" s="6">
        <v>3</v>
      </c>
      <c r="E49" s="6">
        <f t="shared" si="0"/>
        <v>52.896725440806</v>
      </c>
      <c r="F49" s="6">
        <f t="shared" si="1"/>
        <v>35</v>
      </c>
      <c r="G49" s="7">
        <f t="shared" si="2"/>
        <v>0.454545454545455</v>
      </c>
      <c r="H49" s="6">
        <v>36</v>
      </c>
      <c r="I49" s="6">
        <f t="shared" si="3"/>
        <v>4.21875</v>
      </c>
      <c r="J49" s="6">
        <f t="shared" si="4"/>
        <v>43</v>
      </c>
      <c r="K49" s="7">
        <f t="shared" si="5"/>
        <v>0.558441558441558</v>
      </c>
      <c r="L49" s="6">
        <v>0</v>
      </c>
      <c r="M49" s="6">
        <f t="shared" si="6"/>
        <v>0</v>
      </c>
      <c r="N49" s="6">
        <f t="shared" si="7"/>
        <v>26</v>
      </c>
      <c r="O49" s="7">
        <f t="shared" si="8"/>
        <v>0.337662337662338</v>
      </c>
      <c r="P49" s="6"/>
      <c r="Q49" s="6">
        <f t="shared" si="9"/>
        <v>57.115475440806</v>
      </c>
      <c r="R49" s="6">
        <f t="shared" si="10"/>
        <v>43</v>
      </c>
      <c r="S49" s="7">
        <f t="shared" si="11"/>
        <v>0.558441558441558</v>
      </c>
    </row>
    <row r="50" spans="1:19">
      <c r="A50" s="6">
        <v>46</v>
      </c>
      <c r="B50" s="6" t="s">
        <v>523</v>
      </c>
      <c r="C50" s="6" t="s">
        <v>524</v>
      </c>
      <c r="D50" s="6">
        <v>2.99</v>
      </c>
      <c r="E50" s="6">
        <f t="shared" si="0"/>
        <v>52.72040302267</v>
      </c>
      <c r="F50" s="6">
        <f t="shared" si="1"/>
        <v>36</v>
      </c>
      <c r="G50" s="7">
        <f t="shared" si="2"/>
        <v>0.467532467532468</v>
      </c>
      <c r="H50" s="6">
        <v>41</v>
      </c>
      <c r="I50" s="6">
        <f t="shared" si="3"/>
        <v>4.8046875</v>
      </c>
      <c r="J50" s="6">
        <f t="shared" si="4"/>
        <v>37</v>
      </c>
      <c r="K50" s="7">
        <f t="shared" si="5"/>
        <v>0.480519480519481</v>
      </c>
      <c r="L50" s="6">
        <v>0</v>
      </c>
      <c r="M50" s="6">
        <f t="shared" si="6"/>
        <v>0</v>
      </c>
      <c r="N50" s="6">
        <f t="shared" si="7"/>
        <v>26</v>
      </c>
      <c r="O50" s="7">
        <f t="shared" si="8"/>
        <v>0.337662337662338</v>
      </c>
      <c r="P50" s="6"/>
      <c r="Q50" s="6">
        <f t="shared" si="9"/>
        <v>57.52509052267</v>
      </c>
      <c r="R50" s="6">
        <f t="shared" si="10"/>
        <v>42</v>
      </c>
      <c r="S50" s="7">
        <f t="shared" si="11"/>
        <v>0.545454545454545</v>
      </c>
    </row>
    <row r="51" spans="1:19">
      <c r="A51" s="6">
        <v>47</v>
      </c>
      <c r="B51" s="6" t="s">
        <v>525</v>
      </c>
      <c r="C51" s="6" t="s">
        <v>526</v>
      </c>
      <c r="D51" s="6">
        <v>2.31</v>
      </c>
      <c r="E51" s="6">
        <f t="shared" si="0"/>
        <v>40.7304785894207</v>
      </c>
      <c r="F51" s="6">
        <f t="shared" si="1"/>
        <v>67</v>
      </c>
      <c r="G51" s="7">
        <f t="shared" si="2"/>
        <v>0.87012987012987</v>
      </c>
      <c r="H51" s="6">
        <v>63</v>
      </c>
      <c r="I51" s="6">
        <f t="shared" si="3"/>
        <v>7.3828125</v>
      </c>
      <c r="J51" s="6">
        <f t="shared" si="4"/>
        <v>23</v>
      </c>
      <c r="K51" s="7">
        <f t="shared" si="5"/>
        <v>0.298701298701299</v>
      </c>
      <c r="L51" s="6">
        <v>0</v>
      </c>
      <c r="M51" s="6">
        <f t="shared" si="6"/>
        <v>0</v>
      </c>
      <c r="N51" s="6">
        <f t="shared" si="7"/>
        <v>26</v>
      </c>
      <c r="O51" s="7">
        <f t="shared" si="8"/>
        <v>0.337662337662338</v>
      </c>
      <c r="P51" s="6"/>
      <c r="Q51" s="6">
        <f t="shared" si="9"/>
        <v>48.1132910894207</v>
      </c>
      <c r="R51" s="6">
        <f t="shared" si="10"/>
        <v>62</v>
      </c>
      <c r="S51" s="7">
        <f t="shared" si="11"/>
        <v>0.805194805194805</v>
      </c>
    </row>
    <row r="52" spans="1:19">
      <c r="A52" s="6">
        <v>48</v>
      </c>
      <c r="B52" s="6" t="s">
        <v>527</v>
      </c>
      <c r="C52" s="6" t="s">
        <v>528</v>
      </c>
      <c r="D52" s="6">
        <v>2.41</v>
      </c>
      <c r="E52" s="6">
        <f t="shared" si="0"/>
        <v>42.4937027707809</v>
      </c>
      <c r="F52" s="6">
        <f t="shared" si="1"/>
        <v>63</v>
      </c>
      <c r="G52" s="7">
        <f t="shared" si="2"/>
        <v>0.818181818181818</v>
      </c>
      <c r="H52" s="6">
        <v>31</v>
      </c>
      <c r="I52" s="6">
        <f t="shared" si="3"/>
        <v>3.6328125</v>
      </c>
      <c r="J52" s="6">
        <f t="shared" si="4"/>
        <v>48</v>
      </c>
      <c r="K52" s="7">
        <f t="shared" si="5"/>
        <v>0.623376623376623</v>
      </c>
      <c r="L52" s="6">
        <v>0</v>
      </c>
      <c r="M52" s="6">
        <f t="shared" si="6"/>
        <v>0</v>
      </c>
      <c r="N52" s="6">
        <f t="shared" si="7"/>
        <v>26</v>
      </c>
      <c r="O52" s="7">
        <f t="shared" si="8"/>
        <v>0.337662337662338</v>
      </c>
      <c r="P52" s="6"/>
      <c r="Q52" s="6">
        <f t="shared" si="9"/>
        <v>46.1265152707809</v>
      </c>
      <c r="R52" s="6">
        <f t="shared" si="10"/>
        <v>65</v>
      </c>
      <c r="S52" s="7">
        <f t="shared" si="11"/>
        <v>0.844155844155844</v>
      </c>
    </row>
    <row r="53" spans="1:19">
      <c r="A53" s="6">
        <v>49</v>
      </c>
      <c r="B53" s="6" t="s">
        <v>529</v>
      </c>
      <c r="C53" s="6" t="s">
        <v>530</v>
      </c>
      <c r="D53" s="6">
        <v>2.53</v>
      </c>
      <c r="E53" s="6">
        <f t="shared" si="0"/>
        <v>44.6095717884131</v>
      </c>
      <c r="F53" s="6">
        <f t="shared" si="1"/>
        <v>59</v>
      </c>
      <c r="G53" s="7">
        <f t="shared" si="2"/>
        <v>0.766233766233766</v>
      </c>
      <c r="H53" s="6">
        <v>31</v>
      </c>
      <c r="I53" s="6">
        <f t="shared" si="3"/>
        <v>3.6328125</v>
      </c>
      <c r="J53" s="6">
        <f t="shared" si="4"/>
        <v>48</v>
      </c>
      <c r="K53" s="7">
        <f t="shared" si="5"/>
        <v>0.623376623376623</v>
      </c>
      <c r="L53" s="6">
        <v>0</v>
      </c>
      <c r="M53" s="6">
        <f t="shared" si="6"/>
        <v>0</v>
      </c>
      <c r="N53" s="6">
        <f t="shared" si="7"/>
        <v>26</v>
      </c>
      <c r="O53" s="7">
        <f t="shared" si="8"/>
        <v>0.337662337662338</v>
      </c>
      <c r="P53" s="6"/>
      <c r="Q53" s="6">
        <f t="shared" si="9"/>
        <v>48.2423842884131</v>
      </c>
      <c r="R53" s="6">
        <f t="shared" si="10"/>
        <v>61</v>
      </c>
      <c r="S53" s="7">
        <f t="shared" si="11"/>
        <v>0.792207792207792</v>
      </c>
    </row>
    <row r="54" spans="1:19">
      <c r="A54" s="6">
        <v>50</v>
      </c>
      <c r="B54" s="6" t="s">
        <v>531</v>
      </c>
      <c r="C54" s="6" t="s">
        <v>532</v>
      </c>
      <c r="D54" s="6">
        <v>2.95</v>
      </c>
      <c r="E54" s="6">
        <f t="shared" si="0"/>
        <v>52.015113350126</v>
      </c>
      <c r="F54" s="6">
        <f t="shared" si="1"/>
        <v>39</v>
      </c>
      <c r="G54" s="7">
        <f t="shared" si="2"/>
        <v>0.506493506493506</v>
      </c>
      <c r="H54" s="6">
        <v>41</v>
      </c>
      <c r="I54" s="6">
        <f t="shared" si="3"/>
        <v>4.8046875</v>
      </c>
      <c r="J54" s="6">
        <f t="shared" si="4"/>
        <v>37</v>
      </c>
      <c r="K54" s="7">
        <f t="shared" si="5"/>
        <v>0.480519480519481</v>
      </c>
      <c r="L54" s="6">
        <v>0</v>
      </c>
      <c r="M54" s="6">
        <f t="shared" si="6"/>
        <v>0</v>
      </c>
      <c r="N54" s="6">
        <f t="shared" si="7"/>
        <v>26</v>
      </c>
      <c r="O54" s="7">
        <f t="shared" si="8"/>
        <v>0.337662337662338</v>
      </c>
      <c r="P54" s="6"/>
      <c r="Q54" s="6">
        <f t="shared" si="9"/>
        <v>56.819800850126</v>
      </c>
      <c r="R54" s="6">
        <f t="shared" si="10"/>
        <v>46</v>
      </c>
      <c r="S54" s="7">
        <f t="shared" si="11"/>
        <v>0.597402597402597</v>
      </c>
    </row>
    <row r="55" spans="1:19">
      <c r="A55" s="6">
        <v>51</v>
      </c>
      <c r="B55" s="6" t="s">
        <v>533</v>
      </c>
      <c r="C55" s="6" t="s">
        <v>534</v>
      </c>
      <c r="D55" s="6">
        <v>2.04</v>
      </c>
      <c r="E55" s="6">
        <f t="shared" si="0"/>
        <v>35.9697732997481</v>
      </c>
      <c r="F55" s="6">
        <f t="shared" si="1"/>
        <v>74</v>
      </c>
      <c r="G55" s="7">
        <f t="shared" si="2"/>
        <v>0.961038961038961</v>
      </c>
      <c r="H55" s="6">
        <v>245</v>
      </c>
      <c r="I55" s="6">
        <f t="shared" si="3"/>
        <v>28.7109375</v>
      </c>
      <c r="J55" s="6">
        <f t="shared" si="4"/>
        <v>2</v>
      </c>
      <c r="K55" s="7">
        <f t="shared" si="5"/>
        <v>0.025974025974026</v>
      </c>
      <c r="L55" s="6">
        <v>0</v>
      </c>
      <c r="M55" s="6">
        <f t="shared" si="6"/>
        <v>0</v>
      </c>
      <c r="N55" s="6">
        <f t="shared" si="7"/>
        <v>26</v>
      </c>
      <c r="O55" s="7">
        <f t="shared" si="8"/>
        <v>0.337662337662338</v>
      </c>
      <c r="P55" s="6"/>
      <c r="Q55" s="6">
        <f t="shared" si="9"/>
        <v>64.6807107997481</v>
      </c>
      <c r="R55" s="6">
        <f t="shared" si="10"/>
        <v>20</v>
      </c>
      <c r="S55" s="7">
        <f t="shared" si="11"/>
        <v>0.25974025974026</v>
      </c>
    </row>
    <row r="56" spans="1:19">
      <c r="A56" s="6">
        <v>52</v>
      </c>
      <c r="B56" s="6" t="s">
        <v>535</v>
      </c>
      <c r="C56" s="6" t="s">
        <v>536</v>
      </c>
      <c r="D56" s="6">
        <v>2.67</v>
      </c>
      <c r="E56" s="6">
        <f t="shared" si="0"/>
        <v>47.0780856423174</v>
      </c>
      <c r="F56" s="6">
        <f t="shared" si="1"/>
        <v>50</v>
      </c>
      <c r="G56" s="7">
        <f t="shared" si="2"/>
        <v>0.649350649350649</v>
      </c>
      <c r="H56" s="6">
        <v>105</v>
      </c>
      <c r="I56" s="6">
        <f t="shared" si="3"/>
        <v>12.3046875</v>
      </c>
      <c r="J56" s="6">
        <f t="shared" si="4"/>
        <v>12</v>
      </c>
      <c r="K56" s="7">
        <f t="shared" si="5"/>
        <v>0.155844155844156</v>
      </c>
      <c r="L56" s="6">
        <v>0.5</v>
      </c>
      <c r="M56" s="6">
        <f t="shared" si="6"/>
        <v>0.5</v>
      </c>
      <c r="N56" s="6">
        <f t="shared" si="7"/>
        <v>23</v>
      </c>
      <c r="O56" s="7">
        <f t="shared" si="8"/>
        <v>0.298701298701299</v>
      </c>
      <c r="P56" s="6"/>
      <c r="Q56" s="6">
        <f t="shared" si="9"/>
        <v>59.8827731423174</v>
      </c>
      <c r="R56" s="6">
        <f t="shared" si="10"/>
        <v>32</v>
      </c>
      <c r="S56" s="7">
        <f t="shared" si="11"/>
        <v>0.415584415584416</v>
      </c>
    </row>
    <row r="57" spans="1:19">
      <c r="A57" s="6">
        <v>53</v>
      </c>
      <c r="B57" s="6" t="s">
        <v>537</v>
      </c>
      <c r="C57" s="6" t="s">
        <v>538</v>
      </c>
      <c r="D57" s="6">
        <v>2.71</v>
      </c>
      <c r="E57" s="6">
        <f t="shared" si="0"/>
        <v>47.7833753148615</v>
      </c>
      <c r="F57" s="6">
        <f t="shared" si="1"/>
        <v>48</v>
      </c>
      <c r="G57" s="7">
        <f t="shared" si="2"/>
        <v>0.623376623376623</v>
      </c>
      <c r="H57" s="6">
        <v>60</v>
      </c>
      <c r="I57" s="6">
        <f t="shared" si="3"/>
        <v>7.03125</v>
      </c>
      <c r="J57" s="6">
        <f t="shared" si="4"/>
        <v>24</v>
      </c>
      <c r="K57" s="7">
        <f t="shared" si="5"/>
        <v>0.311688311688312</v>
      </c>
      <c r="L57" s="6">
        <v>0</v>
      </c>
      <c r="M57" s="6">
        <f t="shared" si="6"/>
        <v>0</v>
      </c>
      <c r="N57" s="6">
        <f t="shared" si="7"/>
        <v>26</v>
      </c>
      <c r="O57" s="7">
        <f t="shared" si="8"/>
        <v>0.337662337662338</v>
      </c>
      <c r="P57" s="6"/>
      <c r="Q57" s="6">
        <f t="shared" si="9"/>
        <v>54.8146253148615</v>
      </c>
      <c r="R57" s="6">
        <f t="shared" si="10"/>
        <v>51</v>
      </c>
      <c r="S57" s="7">
        <f t="shared" si="11"/>
        <v>0.662337662337662</v>
      </c>
    </row>
    <row r="58" spans="1:19">
      <c r="A58" s="6">
        <v>54</v>
      </c>
      <c r="B58" s="6" t="s">
        <v>539</v>
      </c>
      <c r="C58" s="6" t="s">
        <v>540</v>
      </c>
      <c r="D58" s="6">
        <v>3.07</v>
      </c>
      <c r="E58" s="6">
        <f t="shared" si="0"/>
        <v>54.1309823677582</v>
      </c>
      <c r="F58" s="6">
        <f t="shared" si="1"/>
        <v>29</v>
      </c>
      <c r="G58" s="7">
        <f t="shared" si="2"/>
        <v>0.376623376623377</v>
      </c>
      <c r="H58" s="6">
        <v>29</v>
      </c>
      <c r="I58" s="6">
        <f t="shared" si="3"/>
        <v>3.3984375</v>
      </c>
      <c r="J58" s="6">
        <f t="shared" si="4"/>
        <v>52</v>
      </c>
      <c r="K58" s="7">
        <f t="shared" si="5"/>
        <v>0.675324675324675</v>
      </c>
      <c r="L58" s="6">
        <v>0</v>
      </c>
      <c r="M58" s="6">
        <f t="shared" si="6"/>
        <v>0</v>
      </c>
      <c r="N58" s="6">
        <f t="shared" si="7"/>
        <v>26</v>
      </c>
      <c r="O58" s="7">
        <f t="shared" si="8"/>
        <v>0.337662337662338</v>
      </c>
      <c r="P58" s="6"/>
      <c r="Q58" s="6">
        <f t="shared" si="9"/>
        <v>57.5294198677582</v>
      </c>
      <c r="R58" s="6">
        <f t="shared" si="10"/>
        <v>41</v>
      </c>
      <c r="S58" s="7">
        <f t="shared" si="11"/>
        <v>0.532467532467532</v>
      </c>
    </row>
    <row r="59" spans="1:19">
      <c r="A59" s="6">
        <v>55</v>
      </c>
      <c r="B59" s="6" t="s">
        <v>541</v>
      </c>
      <c r="C59" s="6" t="s">
        <v>542</v>
      </c>
      <c r="D59" s="6">
        <v>3.28</v>
      </c>
      <c r="E59" s="6">
        <f t="shared" si="0"/>
        <v>57.8337531486146</v>
      </c>
      <c r="F59" s="6">
        <f t="shared" si="1"/>
        <v>14</v>
      </c>
      <c r="G59" s="7">
        <f t="shared" si="2"/>
        <v>0.181818181818182</v>
      </c>
      <c r="H59" s="6">
        <v>60</v>
      </c>
      <c r="I59" s="6">
        <f t="shared" si="3"/>
        <v>7.03125</v>
      </c>
      <c r="J59" s="6">
        <f t="shared" si="4"/>
        <v>24</v>
      </c>
      <c r="K59" s="7">
        <f t="shared" si="5"/>
        <v>0.311688311688312</v>
      </c>
      <c r="L59" s="6">
        <v>0</v>
      </c>
      <c r="M59" s="6">
        <f t="shared" si="6"/>
        <v>0</v>
      </c>
      <c r="N59" s="6">
        <f t="shared" si="7"/>
        <v>26</v>
      </c>
      <c r="O59" s="7">
        <f t="shared" si="8"/>
        <v>0.337662337662338</v>
      </c>
      <c r="P59" s="6"/>
      <c r="Q59" s="6">
        <f t="shared" si="9"/>
        <v>64.8650031486146</v>
      </c>
      <c r="R59" s="6">
        <f t="shared" si="10"/>
        <v>18</v>
      </c>
      <c r="S59" s="7">
        <f t="shared" si="11"/>
        <v>0.233766233766234</v>
      </c>
    </row>
    <row r="60" spans="1:19">
      <c r="A60" s="6">
        <v>56</v>
      </c>
      <c r="B60" s="6" t="s">
        <v>543</v>
      </c>
      <c r="C60" s="6" t="s">
        <v>544</v>
      </c>
      <c r="D60" s="6">
        <v>2.95</v>
      </c>
      <c r="E60" s="6">
        <f t="shared" si="0"/>
        <v>52.015113350126</v>
      </c>
      <c r="F60" s="6">
        <f t="shared" si="1"/>
        <v>39</v>
      </c>
      <c r="G60" s="7">
        <f t="shared" si="2"/>
        <v>0.506493506493506</v>
      </c>
      <c r="H60" s="6">
        <v>43</v>
      </c>
      <c r="I60" s="6">
        <f t="shared" si="3"/>
        <v>5.0390625</v>
      </c>
      <c r="J60" s="6">
        <f t="shared" si="4"/>
        <v>33</v>
      </c>
      <c r="K60" s="7">
        <f t="shared" si="5"/>
        <v>0.428571428571429</v>
      </c>
      <c r="L60" s="6">
        <v>0</v>
      </c>
      <c r="M60" s="6">
        <f t="shared" si="6"/>
        <v>0</v>
      </c>
      <c r="N60" s="6">
        <f t="shared" si="7"/>
        <v>26</v>
      </c>
      <c r="O60" s="7">
        <f t="shared" si="8"/>
        <v>0.337662337662338</v>
      </c>
      <c r="P60" s="6"/>
      <c r="Q60" s="6">
        <f t="shared" si="9"/>
        <v>57.054175850126</v>
      </c>
      <c r="R60" s="6">
        <f t="shared" si="10"/>
        <v>44</v>
      </c>
      <c r="S60" s="7">
        <f t="shared" si="11"/>
        <v>0.571428571428571</v>
      </c>
    </row>
    <row r="61" spans="1:19">
      <c r="A61" s="6">
        <v>57</v>
      </c>
      <c r="B61" s="6" t="s">
        <v>545</v>
      </c>
      <c r="C61" s="6" t="s">
        <v>546</v>
      </c>
      <c r="D61" s="6">
        <v>2.18</v>
      </c>
      <c r="E61" s="6">
        <f t="shared" si="0"/>
        <v>38.4382871536524</v>
      </c>
      <c r="F61" s="6">
        <f t="shared" si="1"/>
        <v>71</v>
      </c>
      <c r="G61" s="7">
        <f t="shared" si="2"/>
        <v>0.922077922077922</v>
      </c>
      <c r="H61" s="6">
        <v>33</v>
      </c>
      <c r="I61" s="6">
        <f t="shared" si="3"/>
        <v>3.8671875</v>
      </c>
      <c r="J61" s="6">
        <f t="shared" si="4"/>
        <v>45</v>
      </c>
      <c r="K61" s="7">
        <f t="shared" si="5"/>
        <v>0.584415584415584</v>
      </c>
      <c r="L61" s="6">
        <v>0</v>
      </c>
      <c r="M61" s="6">
        <f t="shared" si="6"/>
        <v>0</v>
      </c>
      <c r="N61" s="6">
        <f t="shared" si="7"/>
        <v>26</v>
      </c>
      <c r="O61" s="7">
        <f t="shared" si="8"/>
        <v>0.337662337662338</v>
      </c>
      <c r="P61" s="6"/>
      <c r="Q61" s="6">
        <f t="shared" si="9"/>
        <v>42.3054746536524</v>
      </c>
      <c r="R61" s="6">
        <f t="shared" si="10"/>
        <v>71</v>
      </c>
      <c r="S61" s="7">
        <f t="shared" si="11"/>
        <v>0.922077922077922</v>
      </c>
    </row>
    <row r="62" spans="1:19">
      <c r="A62" s="6">
        <v>58</v>
      </c>
      <c r="B62" s="6" t="s">
        <v>547</v>
      </c>
      <c r="C62" s="6" t="s">
        <v>548</v>
      </c>
      <c r="D62" s="6">
        <v>2.98</v>
      </c>
      <c r="E62" s="6">
        <f t="shared" si="0"/>
        <v>52.544080604534</v>
      </c>
      <c r="F62" s="6">
        <f t="shared" si="1"/>
        <v>37</v>
      </c>
      <c r="G62" s="7">
        <f t="shared" si="2"/>
        <v>0.480519480519481</v>
      </c>
      <c r="H62" s="6">
        <v>52</v>
      </c>
      <c r="I62" s="6">
        <f t="shared" si="3"/>
        <v>6.09375</v>
      </c>
      <c r="J62" s="6">
        <f t="shared" si="4"/>
        <v>28</v>
      </c>
      <c r="K62" s="7">
        <f t="shared" si="5"/>
        <v>0.363636363636364</v>
      </c>
      <c r="L62" s="6">
        <v>0</v>
      </c>
      <c r="M62" s="6">
        <f t="shared" si="6"/>
        <v>0</v>
      </c>
      <c r="N62" s="6">
        <f t="shared" si="7"/>
        <v>26</v>
      </c>
      <c r="O62" s="7">
        <f t="shared" si="8"/>
        <v>0.337662337662338</v>
      </c>
      <c r="P62" s="6"/>
      <c r="Q62" s="6">
        <f t="shared" si="9"/>
        <v>58.637830604534</v>
      </c>
      <c r="R62" s="6">
        <f t="shared" si="10"/>
        <v>39</v>
      </c>
      <c r="S62" s="7">
        <f t="shared" si="11"/>
        <v>0.506493506493506</v>
      </c>
    </row>
    <row r="63" spans="1:19">
      <c r="A63" s="6">
        <v>59</v>
      </c>
      <c r="B63" s="6" t="s">
        <v>549</v>
      </c>
      <c r="C63" s="6" t="s">
        <v>550</v>
      </c>
      <c r="D63" s="6">
        <v>3.19</v>
      </c>
      <c r="E63" s="6">
        <f t="shared" si="0"/>
        <v>56.2468513853904</v>
      </c>
      <c r="F63" s="6">
        <f t="shared" si="1"/>
        <v>22</v>
      </c>
      <c r="G63" s="7">
        <f t="shared" si="2"/>
        <v>0.285714285714286</v>
      </c>
      <c r="H63" s="6">
        <v>28</v>
      </c>
      <c r="I63" s="6">
        <f t="shared" si="3"/>
        <v>3.28125</v>
      </c>
      <c r="J63" s="6">
        <f t="shared" si="4"/>
        <v>56</v>
      </c>
      <c r="K63" s="7">
        <f t="shared" si="5"/>
        <v>0.727272727272727</v>
      </c>
      <c r="L63" s="6">
        <v>0</v>
      </c>
      <c r="M63" s="6">
        <f t="shared" si="6"/>
        <v>0</v>
      </c>
      <c r="N63" s="6">
        <f t="shared" si="7"/>
        <v>26</v>
      </c>
      <c r="O63" s="7">
        <f t="shared" si="8"/>
        <v>0.337662337662338</v>
      </c>
      <c r="P63" s="6"/>
      <c r="Q63" s="6">
        <f t="shared" si="9"/>
        <v>59.5281013853904</v>
      </c>
      <c r="R63" s="6">
        <f t="shared" si="10"/>
        <v>34</v>
      </c>
      <c r="S63" s="7">
        <f t="shared" si="11"/>
        <v>0.441558441558442</v>
      </c>
    </row>
    <row r="64" spans="1:19">
      <c r="A64" s="6">
        <v>60</v>
      </c>
      <c r="B64" s="6" t="s">
        <v>551</v>
      </c>
      <c r="C64" s="6" t="s">
        <v>552</v>
      </c>
      <c r="D64" s="6">
        <v>3.39</v>
      </c>
      <c r="E64" s="6">
        <f t="shared" si="0"/>
        <v>59.7732997481108</v>
      </c>
      <c r="F64" s="6">
        <f t="shared" si="1"/>
        <v>8</v>
      </c>
      <c r="G64" s="7">
        <f t="shared" si="2"/>
        <v>0.103896103896104</v>
      </c>
      <c r="H64" s="6">
        <v>46</v>
      </c>
      <c r="I64" s="6">
        <f t="shared" si="3"/>
        <v>5.390625</v>
      </c>
      <c r="J64" s="6">
        <f t="shared" si="4"/>
        <v>30</v>
      </c>
      <c r="K64" s="7">
        <f t="shared" si="5"/>
        <v>0.38961038961039</v>
      </c>
      <c r="L64" s="6">
        <v>0</v>
      </c>
      <c r="M64" s="6">
        <f t="shared" si="6"/>
        <v>0</v>
      </c>
      <c r="N64" s="6">
        <f t="shared" si="7"/>
        <v>26</v>
      </c>
      <c r="O64" s="7">
        <f t="shared" si="8"/>
        <v>0.337662337662338</v>
      </c>
      <c r="P64" s="6"/>
      <c r="Q64" s="6">
        <f t="shared" si="9"/>
        <v>65.1639247481108</v>
      </c>
      <c r="R64" s="6">
        <f t="shared" si="10"/>
        <v>17</v>
      </c>
      <c r="S64" s="7">
        <f t="shared" si="11"/>
        <v>0.220779220779221</v>
      </c>
    </row>
    <row r="65" spans="1:19">
      <c r="A65" s="6">
        <v>61</v>
      </c>
      <c r="B65" s="6" t="s">
        <v>553</v>
      </c>
      <c r="C65" s="6" t="s">
        <v>554</v>
      </c>
      <c r="D65" s="6">
        <v>3.97</v>
      </c>
      <c r="E65" s="6">
        <f t="shared" si="0"/>
        <v>70</v>
      </c>
      <c r="F65" s="6">
        <f t="shared" si="1"/>
        <v>1</v>
      </c>
      <c r="G65" s="7">
        <f t="shared" si="2"/>
        <v>0.012987012987013</v>
      </c>
      <c r="H65" s="6">
        <v>174</v>
      </c>
      <c r="I65" s="6">
        <f t="shared" si="3"/>
        <v>20.390625</v>
      </c>
      <c r="J65" s="6">
        <f t="shared" si="4"/>
        <v>5</v>
      </c>
      <c r="K65" s="7">
        <f t="shared" si="5"/>
        <v>0.0649350649350649</v>
      </c>
      <c r="L65" s="6">
        <v>26.5</v>
      </c>
      <c r="M65" s="6">
        <f t="shared" si="6"/>
        <v>26.5</v>
      </c>
      <c r="N65" s="6">
        <f t="shared" si="7"/>
        <v>7</v>
      </c>
      <c r="O65" s="7">
        <f t="shared" si="8"/>
        <v>0.0909090909090909</v>
      </c>
      <c r="P65" s="6"/>
      <c r="Q65" s="6">
        <f t="shared" si="9"/>
        <v>116.890625</v>
      </c>
      <c r="R65" s="6">
        <f t="shared" si="10"/>
        <v>4</v>
      </c>
      <c r="S65" s="7">
        <f t="shared" si="11"/>
        <v>0.051948051948052</v>
      </c>
    </row>
    <row r="66" spans="1:19">
      <c r="A66" s="6">
        <v>62</v>
      </c>
      <c r="B66" s="6" t="s">
        <v>555</v>
      </c>
      <c r="C66" s="6" t="s">
        <v>556</v>
      </c>
      <c r="D66" s="6">
        <v>3.2</v>
      </c>
      <c r="E66" s="6">
        <f t="shared" si="0"/>
        <v>56.4231738035265</v>
      </c>
      <c r="F66" s="6">
        <f t="shared" si="1"/>
        <v>21</v>
      </c>
      <c r="G66" s="7">
        <f t="shared" si="2"/>
        <v>0.272727272727273</v>
      </c>
      <c r="H66" s="6">
        <v>24</v>
      </c>
      <c r="I66" s="6">
        <f t="shared" si="3"/>
        <v>2.8125</v>
      </c>
      <c r="J66" s="6">
        <f t="shared" si="4"/>
        <v>67</v>
      </c>
      <c r="K66" s="7">
        <f t="shared" si="5"/>
        <v>0.87012987012987</v>
      </c>
      <c r="L66" s="6">
        <v>0</v>
      </c>
      <c r="M66" s="6">
        <f t="shared" si="6"/>
        <v>0</v>
      </c>
      <c r="N66" s="6">
        <f t="shared" si="7"/>
        <v>26</v>
      </c>
      <c r="O66" s="7">
        <f t="shared" si="8"/>
        <v>0.337662337662338</v>
      </c>
      <c r="P66" s="6"/>
      <c r="Q66" s="6">
        <f t="shared" si="9"/>
        <v>59.2356738035265</v>
      </c>
      <c r="R66" s="6">
        <f t="shared" si="10"/>
        <v>35</v>
      </c>
      <c r="S66" s="7">
        <f t="shared" si="11"/>
        <v>0.454545454545455</v>
      </c>
    </row>
    <row r="67" spans="1:19">
      <c r="A67" s="6">
        <v>63</v>
      </c>
      <c r="B67" s="6" t="s">
        <v>557</v>
      </c>
      <c r="C67" s="6" t="s">
        <v>558</v>
      </c>
      <c r="D67" s="6">
        <v>2.93</v>
      </c>
      <c r="E67" s="6">
        <f t="shared" si="0"/>
        <v>51.6624685138539</v>
      </c>
      <c r="F67" s="6">
        <f t="shared" si="1"/>
        <v>42</v>
      </c>
      <c r="G67" s="7">
        <f t="shared" si="2"/>
        <v>0.545454545454545</v>
      </c>
      <c r="H67" s="6">
        <v>43</v>
      </c>
      <c r="I67" s="6">
        <f t="shared" si="3"/>
        <v>5.0390625</v>
      </c>
      <c r="J67" s="6">
        <f t="shared" si="4"/>
        <v>33</v>
      </c>
      <c r="K67" s="7">
        <f t="shared" si="5"/>
        <v>0.428571428571429</v>
      </c>
      <c r="L67" s="6">
        <v>8</v>
      </c>
      <c r="M67" s="6">
        <f t="shared" si="6"/>
        <v>8</v>
      </c>
      <c r="N67" s="6">
        <f t="shared" si="7"/>
        <v>13</v>
      </c>
      <c r="O67" s="7">
        <f t="shared" si="8"/>
        <v>0.168831168831169</v>
      </c>
      <c r="P67" s="6"/>
      <c r="Q67" s="6">
        <f t="shared" si="9"/>
        <v>64.7015310138539</v>
      </c>
      <c r="R67" s="6">
        <f t="shared" si="10"/>
        <v>19</v>
      </c>
      <c r="S67" s="7">
        <f t="shared" si="11"/>
        <v>0.246753246753247</v>
      </c>
    </row>
    <row r="68" spans="1:19">
      <c r="A68" s="6">
        <v>64</v>
      </c>
      <c r="B68" s="6" t="s">
        <v>559</v>
      </c>
      <c r="C68" s="6" t="s">
        <v>560</v>
      </c>
      <c r="D68" s="6">
        <v>2.82</v>
      </c>
      <c r="E68" s="6">
        <f t="shared" si="0"/>
        <v>49.7229219143577</v>
      </c>
      <c r="F68" s="6">
        <f t="shared" si="1"/>
        <v>43</v>
      </c>
      <c r="G68" s="7">
        <f t="shared" si="2"/>
        <v>0.558441558441558</v>
      </c>
      <c r="H68" s="6">
        <v>157</v>
      </c>
      <c r="I68" s="6">
        <f t="shared" si="3"/>
        <v>18.3984375</v>
      </c>
      <c r="J68" s="6">
        <f t="shared" si="4"/>
        <v>6</v>
      </c>
      <c r="K68" s="7">
        <f t="shared" si="5"/>
        <v>0.0779220779220779</v>
      </c>
      <c r="L68" s="6">
        <v>29</v>
      </c>
      <c r="M68" s="6">
        <f t="shared" si="6"/>
        <v>29</v>
      </c>
      <c r="N68" s="6">
        <f t="shared" si="7"/>
        <v>5</v>
      </c>
      <c r="O68" s="7">
        <f t="shared" si="8"/>
        <v>0.0649350649350649</v>
      </c>
      <c r="P68" s="6"/>
      <c r="Q68" s="6">
        <f t="shared" si="9"/>
        <v>97.1213594143577</v>
      </c>
      <c r="R68" s="6">
        <f t="shared" si="10"/>
        <v>8</v>
      </c>
      <c r="S68" s="7">
        <f t="shared" si="11"/>
        <v>0.103896103896104</v>
      </c>
    </row>
    <row r="69" spans="1:19">
      <c r="A69" s="6">
        <v>65</v>
      </c>
      <c r="B69" s="6" t="s">
        <v>561</v>
      </c>
      <c r="C69" s="6" t="s">
        <v>562</v>
      </c>
      <c r="D69" s="6">
        <v>2.41</v>
      </c>
      <c r="E69" s="6">
        <f t="shared" ref="E69:E81" si="12">D69/MAX($D$5:$D$81)*70</f>
        <v>42.4937027707809</v>
      </c>
      <c r="F69" s="6">
        <f t="shared" ref="F69:F81" si="13">RANK(E69,$E$5:$E$81)</f>
        <v>63</v>
      </c>
      <c r="G69" s="7">
        <f t="shared" ref="G69:G81" si="14">IFERROR(RANK(E69,$E$5:$E$81)/COUNT($E$5:$E$81),0)</f>
        <v>0.818181818181818</v>
      </c>
      <c r="H69" s="6">
        <v>22</v>
      </c>
      <c r="I69" s="6">
        <f t="shared" ref="I69:I81" si="15">H69/MAX($H$5:$H$81)*30</f>
        <v>2.578125</v>
      </c>
      <c r="J69" s="6">
        <f t="shared" ref="J69:J81" si="16">RANK(I69,$I$5:$I$81)</f>
        <v>74</v>
      </c>
      <c r="K69" s="7">
        <f t="shared" ref="K69:K81" si="17">IFERROR(RANK(I69,$I$5:$I$81)/COUNT($I$5:$I$81),0)</f>
        <v>0.961038961038961</v>
      </c>
      <c r="L69" s="6">
        <v>0</v>
      </c>
      <c r="M69" s="6">
        <f t="shared" ref="M69:M81" si="18">IF(L69&gt;=50,50,L69)</f>
        <v>0</v>
      </c>
      <c r="N69" s="6">
        <f t="shared" ref="N69:N81" si="19">RANK(M69,$M$5:$M$81)</f>
        <v>26</v>
      </c>
      <c r="O69" s="7">
        <f t="shared" ref="O69:O81" si="20">IFERROR(RANK(M69,$M$5:$M$81)/COUNT($M$5:$M$81),0)</f>
        <v>0.337662337662338</v>
      </c>
      <c r="P69" s="6"/>
      <c r="Q69" s="6">
        <f t="shared" ref="Q69:Q81" si="21">E69+I69+M69-P69</f>
        <v>45.0718277707809</v>
      </c>
      <c r="R69" s="6">
        <f t="shared" ref="R69:R81" si="22">RANK(Q69,$Q$5:$Q$81)</f>
        <v>69</v>
      </c>
      <c r="S69" s="7">
        <f t="shared" ref="S69:S81" si="23">IFERROR(RANK(Q69,$Q$5:$Q$81)/COUNT($Q$5:$Q$81),0)</f>
        <v>0.896103896103896</v>
      </c>
    </row>
    <row r="70" spans="1:19">
      <c r="A70" s="6">
        <v>66</v>
      </c>
      <c r="B70" s="6" t="s">
        <v>563</v>
      </c>
      <c r="C70" s="6" t="s">
        <v>564</v>
      </c>
      <c r="D70" s="6">
        <v>3.79</v>
      </c>
      <c r="E70" s="6">
        <f t="shared" si="12"/>
        <v>66.8261964735516</v>
      </c>
      <c r="F70" s="6">
        <f t="shared" si="13"/>
        <v>3</v>
      </c>
      <c r="G70" s="7">
        <f t="shared" si="14"/>
        <v>0.038961038961039</v>
      </c>
      <c r="H70" s="6">
        <v>212</v>
      </c>
      <c r="I70" s="6">
        <f t="shared" si="15"/>
        <v>24.84375</v>
      </c>
      <c r="J70" s="6">
        <f t="shared" si="16"/>
        <v>3</v>
      </c>
      <c r="K70" s="7">
        <f t="shared" si="17"/>
        <v>0.038961038961039</v>
      </c>
      <c r="L70" s="6">
        <v>33.5</v>
      </c>
      <c r="M70" s="6">
        <f t="shared" si="18"/>
        <v>33.5</v>
      </c>
      <c r="N70" s="6">
        <f t="shared" si="19"/>
        <v>4</v>
      </c>
      <c r="O70" s="7">
        <f t="shared" si="20"/>
        <v>0.051948051948052</v>
      </c>
      <c r="P70" s="6"/>
      <c r="Q70" s="6">
        <f t="shared" si="21"/>
        <v>125.169946473552</v>
      </c>
      <c r="R70" s="6">
        <f t="shared" si="22"/>
        <v>3</v>
      </c>
      <c r="S70" s="7">
        <f t="shared" si="23"/>
        <v>0.038961038961039</v>
      </c>
    </row>
    <row r="71" spans="1:19">
      <c r="A71" s="6">
        <v>67</v>
      </c>
      <c r="B71" s="6" t="s">
        <v>565</v>
      </c>
      <c r="C71" s="6" t="s">
        <v>566</v>
      </c>
      <c r="D71" s="6">
        <v>2.98</v>
      </c>
      <c r="E71" s="6">
        <f t="shared" si="12"/>
        <v>52.544080604534</v>
      </c>
      <c r="F71" s="6">
        <f t="shared" si="13"/>
        <v>37</v>
      </c>
      <c r="G71" s="7">
        <f t="shared" si="14"/>
        <v>0.480519480519481</v>
      </c>
      <c r="H71" s="6">
        <v>29</v>
      </c>
      <c r="I71" s="6">
        <f t="shared" si="15"/>
        <v>3.3984375</v>
      </c>
      <c r="J71" s="6">
        <f t="shared" si="16"/>
        <v>52</v>
      </c>
      <c r="K71" s="7">
        <f t="shared" si="17"/>
        <v>0.675324675324675</v>
      </c>
      <c r="L71" s="6">
        <v>0</v>
      </c>
      <c r="M71" s="6">
        <f t="shared" si="18"/>
        <v>0</v>
      </c>
      <c r="N71" s="6">
        <f t="shared" si="19"/>
        <v>26</v>
      </c>
      <c r="O71" s="7">
        <f t="shared" si="20"/>
        <v>0.337662337662338</v>
      </c>
      <c r="P71" s="6"/>
      <c r="Q71" s="6">
        <f t="shared" si="21"/>
        <v>55.942518104534</v>
      </c>
      <c r="R71" s="6">
        <f t="shared" si="22"/>
        <v>49</v>
      </c>
      <c r="S71" s="7">
        <f t="shared" si="23"/>
        <v>0.636363636363636</v>
      </c>
    </row>
    <row r="72" spans="1:19">
      <c r="A72" s="6">
        <v>68</v>
      </c>
      <c r="B72" s="6" t="s">
        <v>567</v>
      </c>
      <c r="C72" s="6" t="s">
        <v>568</v>
      </c>
      <c r="D72" s="6">
        <v>2.8</v>
      </c>
      <c r="E72" s="6">
        <f t="shared" si="12"/>
        <v>49.3702770780856</v>
      </c>
      <c r="F72" s="6">
        <f t="shared" si="13"/>
        <v>44</v>
      </c>
      <c r="G72" s="7">
        <f t="shared" si="14"/>
        <v>0.571428571428571</v>
      </c>
      <c r="H72" s="6">
        <v>46</v>
      </c>
      <c r="I72" s="6">
        <f t="shared" si="15"/>
        <v>5.390625</v>
      </c>
      <c r="J72" s="6">
        <f t="shared" si="16"/>
        <v>30</v>
      </c>
      <c r="K72" s="7">
        <f t="shared" si="17"/>
        <v>0.38961038961039</v>
      </c>
      <c r="L72" s="6">
        <v>4</v>
      </c>
      <c r="M72" s="6">
        <f t="shared" si="18"/>
        <v>4</v>
      </c>
      <c r="N72" s="6">
        <f t="shared" si="19"/>
        <v>14</v>
      </c>
      <c r="O72" s="7">
        <f t="shared" si="20"/>
        <v>0.181818181818182</v>
      </c>
      <c r="P72" s="6"/>
      <c r="Q72" s="6">
        <f t="shared" si="21"/>
        <v>58.7609020780856</v>
      </c>
      <c r="R72" s="6">
        <f t="shared" si="22"/>
        <v>38</v>
      </c>
      <c r="S72" s="7">
        <f t="shared" si="23"/>
        <v>0.493506493506494</v>
      </c>
    </row>
    <row r="73" spans="1:19">
      <c r="A73" s="6">
        <v>69</v>
      </c>
      <c r="B73" s="6" t="s">
        <v>569</v>
      </c>
      <c r="C73" s="6" t="s">
        <v>570</v>
      </c>
      <c r="D73" s="6">
        <v>3.19</v>
      </c>
      <c r="E73" s="6">
        <f t="shared" si="12"/>
        <v>56.2468513853904</v>
      </c>
      <c r="F73" s="6">
        <f t="shared" si="13"/>
        <v>22</v>
      </c>
      <c r="G73" s="7">
        <f t="shared" si="14"/>
        <v>0.285714285714286</v>
      </c>
      <c r="H73" s="6">
        <v>49</v>
      </c>
      <c r="I73" s="6">
        <f t="shared" si="15"/>
        <v>5.7421875</v>
      </c>
      <c r="J73" s="6">
        <f t="shared" si="16"/>
        <v>29</v>
      </c>
      <c r="K73" s="7">
        <f t="shared" si="17"/>
        <v>0.376623376623377</v>
      </c>
      <c r="L73" s="6">
        <v>0</v>
      </c>
      <c r="M73" s="6">
        <f t="shared" si="18"/>
        <v>0</v>
      </c>
      <c r="N73" s="6">
        <f t="shared" si="19"/>
        <v>26</v>
      </c>
      <c r="O73" s="7">
        <f t="shared" si="20"/>
        <v>0.337662337662338</v>
      </c>
      <c r="P73" s="6"/>
      <c r="Q73" s="6">
        <f t="shared" si="21"/>
        <v>61.9890388853904</v>
      </c>
      <c r="R73" s="6">
        <f t="shared" si="22"/>
        <v>27</v>
      </c>
      <c r="S73" s="7">
        <f t="shared" si="23"/>
        <v>0.350649350649351</v>
      </c>
    </row>
    <row r="74" spans="1:19">
      <c r="A74" s="6">
        <v>70</v>
      </c>
      <c r="B74" s="6" t="s">
        <v>571</v>
      </c>
      <c r="C74" s="6" t="s">
        <v>572</v>
      </c>
      <c r="D74" s="6">
        <v>2.43</v>
      </c>
      <c r="E74" s="6">
        <f t="shared" si="12"/>
        <v>42.8463476070529</v>
      </c>
      <c r="F74" s="6">
        <f t="shared" si="13"/>
        <v>61</v>
      </c>
      <c r="G74" s="7">
        <f t="shared" si="14"/>
        <v>0.792207792207792</v>
      </c>
      <c r="H74" s="6">
        <v>26</v>
      </c>
      <c r="I74" s="6">
        <f t="shared" si="15"/>
        <v>3.046875</v>
      </c>
      <c r="J74" s="6">
        <f t="shared" si="16"/>
        <v>62</v>
      </c>
      <c r="K74" s="7">
        <f t="shared" si="17"/>
        <v>0.805194805194805</v>
      </c>
      <c r="L74" s="6">
        <v>0</v>
      </c>
      <c r="M74" s="6">
        <f t="shared" si="18"/>
        <v>0</v>
      </c>
      <c r="N74" s="6">
        <f t="shared" si="19"/>
        <v>26</v>
      </c>
      <c r="O74" s="7">
        <f t="shared" si="20"/>
        <v>0.337662337662338</v>
      </c>
      <c r="P74" s="6"/>
      <c r="Q74" s="6">
        <f t="shared" si="21"/>
        <v>45.8932226070529</v>
      </c>
      <c r="R74" s="6">
        <f t="shared" si="22"/>
        <v>68</v>
      </c>
      <c r="S74" s="7">
        <f t="shared" si="23"/>
        <v>0.883116883116883</v>
      </c>
    </row>
    <row r="75" spans="1:19">
      <c r="A75" s="6">
        <v>71</v>
      </c>
      <c r="B75" s="6" t="s">
        <v>573</v>
      </c>
      <c r="C75" s="6" t="s">
        <v>574</v>
      </c>
      <c r="D75" s="6">
        <v>2.62</v>
      </c>
      <c r="E75" s="6">
        <f t="shared" si="12"/>
        <v>46.1964735516373</v>
      </c>
      <c r="F75" s="6">
        <f t="shared" si="13"/>
        <v>55</v>
      </c>
      <c r="G75" s="7">
        <f t="shared" si="14"/>
        <v>0.714285714285714</v>
      </c>
      <c r="H75" s="6">
        <v>123</v>
      </c>
      <c r="I75" s="6">
        <f t="shared" si="15"/>
        <v>14.4140625</v>
      </c>
      <c r="J75" s="6">
        <f t="shared" si="16"/>
        <v>9</v>
      </c>
      <c r="K75" s="7">
        <f t="shared" si="17"/>
        <v>0.116883116883117</v>
      </c>
      <c r="L75" s="6">
        <v>16</v>
      </c>
      <c r="M75" s="6">
        <f t="shared" si="18"/>
        <v>16</v>
      </c>
      <c r="N75" s="6">
        <f t="shared" si="19"/>
        <v>11</v>
      </c>
      <c r="O75" s="7">
        <f t="shared" si="20"/>
        <v>0.142857142857143</v>
      </c>
      <c r="P75" s="6"/>
      <c r="Q75" s="6">
        <f t="shared" si="21"/>
        <v>76.6105360516373</v>
      </c>
      <c r="R75" s="6">
        <f t="shared" si="22"/>
        <v>11</v>
      </c>
      <c r="S75" s="7">
        <f t="shared" si="23"/>
        <v>0.142857142857143</v>
      </c>
    </row>
    <row r="76" spans="1:19">
      <c r="A76" s="6">
        <v>72</v>
      </c>
      <c r="B76" s="6" t="s">
        <v>575</v>
      </c>
      <c r="C76" s="6" t="s">
        <v>576</v>
      </c>
      <c r="D76" s="6">
        <v>3.28</v>
      </c>
      <c r="E76" s="6">
        <f t="shared" si="12"/>
        <v>57.8337531486146</v>
      </c>
      <c r="F76" s="6">
        <f t="shared" si="13"/>
        <v>14</v>
      </c>
      <c r="G76" s="7">
        <f t="shared" si="14"/>
        <v>0.181818181818182</v>
      </c>
      <c r="H76" s="6">
        <v>71</v>
      </c>
      <c r="I76" s="6">
        <f t="shared" si="15"/>
        <v>8.3203125</v>
      </c>
      <c r="J76" s="6">
        <f t="shared" si="16"/>
        <v>17</v>
      </c>
      <c r="K76" s="7">
        <f t="shared" si="17"/>
        <v>0.220779220779221</v>
      </c>
      <c r="L76" s="6">
        <v>0</v>
      </c>
      <c r="M76" s="6">
        <f t="shared" si="18"/>
        <v>0</v>
      </c>
      <c r="N76" s="6">
        <f t="shared" si="19"/>
        <v>26</v>
      </c>
      <c r="O76" s="7">
        <f t="shared" si="20"/>
        <v>0.337662337662338</v>
      </c>
      <c r="P76" s="6"/>
      <c r="Q76" s="6">
        <f t="shared" si="21"/>
        <v>66.1540656486146</v>
      </c>
      <c r="R76" s="6">
        <f t="shared" si="22"/>
        <v>15</v>
      </c>
      <c r="S76" s="7">
        <f t="shared" si="23"/>
        <v>0.194805194805195</v>
      </c>
    </row>
    <row r="77" spans="1:19">
      <c r="A77" s="6">
        <v>73</v>
      </c>
      <c r="B77" s="6" t="s">
        <v>577</v>
      </c>
      <c r="C77" s="6" t="s">
        <v>578</v>
      </c>
      <c r="D77" s="6">
        <v>3.16</v>
      </c>
      <c r="E77" s="6">
        <f t="shared" si="12"/>
        <v>55.7178841309824</v>
      </c>
      <c r="F77" s="6">
        <f t="shared" si="13"/>
        <v>25</v>
      </c>
      <c r="G77" s="7">
        <f t="shared" si="14"/>
        <v>0.324675324675325</v>
      </c>
      <c r="H77" s="6">
        <v>26</v>
      </c>
      <c r="I77" s="6">
        <f t="shared" si="15"/>
        <v>3.046875</v>
      </c>
      <c r="J77" s="6">
        <f t="shared" si="16"/>
        <v>62</v>
      </c>
      <c r="K77" s="7">
        <f t="shared" si="17"/>
        <v>0.805194805194805</v>
      </c>
      <c r="L77" s="6">
        <v>0</v>
      </c>
      <c r="M77" s="6">
        <f t="shared" si="18"/>
        <v>0</v>
      </c>
      <c r="N77" s="6">
        <f t="shared" si="19"/>
        <v>26</v>
      </c>
      <c r="O77" s="7">
        <f t="shared" si="20"/>
        <v>0.337662337662338</v>
      </c>
      <c r="P77" s="6"/>
      <c r="Q77" s="6">
        <f t="shared" si="21"/>
        <v>58.7647591309824</v>
      </c>
      <c r="R77" s="6">
        <f t="shared" si="22"/>
        <v>37</v>
      </c>
      <c r="S77" s="7">
        <f t="shared" si="23"/>
        <v>0.480519480519481</v>
      </c>
    </row>
    <row r="78" spans="1:19">
      <c r="A78" s="6">
        <v>74</v>
      </c>
      <c r="B78" s="6" t="s">
        <v>579</v>
      </c>
      <c r="C78" s="6" t="s">
        <v>580</v>
      </c>
      <c r="D78" s="6">
        <v>3.18</v>
      </c>
      <c r="E78" s="6">
        <f t="shared" si="12"/>
        <v>56.0705289672544</v>
      </c>
      <c r="F78" s="6">
        <f t="shared" si="13"/>
        <v>24</v>
      </c>
      <c r="G78" s="7">
        <f t="shared" si="14"/>
        <v>0.311688311688312</v>
      </c>
      <c r="H78" s="6">
        <v>71</v>
      </c>
      <c r="I78" s="6">
        <f t="shared" si="15"/>
        <v>8.3203125</v>
      </c>
      <c r="J78" s="6">
        <f t="shared" si="16"/>
        <v>17</v>
      </c>
      <c r="K78" s="7">
        <f t="shared" si="17"/>
        <v>0.220779220779221</v>
      </c>
      <c r="L78" s="6">
        <v>41.8</v>
      </c>
      <c r="M78" s="6">
        <f t="shared" si="18"/>
        <v>41.8</v>
      </c>
      <c r="N78" s="6">
        <f t="shared" si="19"/>
        <v>3</v>
      </c>
      <c r="O78" s="7">
        <f t="shared" si="20"/>
        <v>0.038961038961039</v>
      </c>
      <c r="P78" s="6"/>
      <c r="Q78" s="6">
        <f t="shared" si="21"/>
        <v>106.190841467254</v>
      </c>
      <c r="R78" s="6">
        <f t="shared" si="22"/>
        <v>6</v>
      </c>
      <c r="S78" s="7">
        <f t="shared" si="23"/>
        <v>0.0779220779220779</v>
      </c>
    </row>
    <row r="79" spans="1:19">
      <c r="A79" s="6">
        <v>75</v>
      </c>
      <c r="B79" s="6" t="s">
        <v>581</v>
      </c>
      <c r="C79" s="6" t="s">
        <v>582</v>
      </c>
      <c r="D79" s="6">
        <v>2.64</v>
      </c>
      <c r="E79" s="6">
        <f t="shared" si="12"/>
        <v>46.5491183879093</v>
      </c>
      <c r="F79" s="6">
        <f t="shared" si="13"/>
        <v>53</v>
      </c>
      <c r="G79" s="7">
        <f t="shared" si="14"/>
        <v>0.688311688311688</v>
      </c>
      <c r="H79" s="6">
        <v>27</v>
      </c>
      <c r="I79" s="6">
        <f t="shared" si="15"/>
        <v>3.1640625</v>
      </c>
      <c r="J79" s="6">
        <f t="shared" si="16"/>
        <v>59</v>
      </c>
      <c r="K79" s="7">
        <f t="shared" si="17"/>
        <v>0.766233766233766</v>
      </c>
      <c r="L79" s="6">
        <v>0</v>
      </c>
      <c r="M79" s="6">
        <f t="shared" si="18"/>
        <v>0</v>
      </c>
      <c r="N79" s="6">
        <f t="shared" si="19"/>
        <v>26</v>
      </c>
      <c r="O79" s="7">
        <f t="shared" si="20"/>
        <v>0.337662337662338</v>
      </c>
      <c r="P79" s="6"/>
      <c r="Q79" s="6">
        <f t="shared" si="21"/>
        <v>49.7131808879093</v>
      </c>
      <c r="R79" s="6">
        <f t="shared" si="22"/>
        <v>59</v>
      </c>
      <c r="S79" s="7">
        <f t="shared" si="23"/>
        <v>0.766233766233766</v>
      </c>
    </row>
    <row r="80" spans="1:19">
      <c r="A80" s="6">
        <v>76</v>
      </c>
      <c r="B80" s="6" t="s">
        <v>583</v>
      </c>
      <c r="C80" s="6" t="s">
        <v>584</v>
      </c>
      <c r="D80" s="6">
        <v>1.55</v>
      </c>
      <c r="E80" s="6">
        <f t="shared" si="12"/>
        <v>27.3299748110831</v>
      </c>
      <c r="F80" s="6">
        <f t="shared" si="13"/>
        <v>77</v>
      </c>
      <c r="G80" s="7">
        <f t="shared" si="14"/>
        <v>1</v>
      </c>
      <c r="H80" s="6">
        <v>29</v>
      </c>
      <c r="I80" s="6">
        <f t="shared" si="15"/>
        <v>3.3984375</v>
      </c>
      <c r="J80" s="6">
        <f t="shared" si="16"/>
        <v>52</v>
      </c>
      <c r="K80" s="7">
        <f t="shared" si="17"/>
        <v>0.675324675324675</v>
      </c>
      <c r="L80" s="6">
        <v>0</v>
      </c>
      <c r="M80" s="6">
        <f t="shared" si="18"/>
        <v>0</v>
      </c>
      <c r="N80" s="6">
        <f t="shared" si="19"/>
        <v>26</v>
      </c>
      <c r="O80" s="7">
        <f t="shared" si="20"/>
        <v>0.337662337662338</v>
      </c>
      <c r="P80" s="6"/>
      <c r="Q80" s="6">
        <f t="shared" si="21"/>
        <v>30.7284123110831</v>
      </c>
      <c r="R80" s="6">
        <f t="shared" si="22"/>
        <v>77</v>
      </c>
      <c r="S80" s="7">
        <f t="shared" si="23"/>
        <v>1</v>
      </c>
    </row>
    <row r="81" spans="1:19">
      <c r="A81" s="6">
        <v>77</v>
      </c>
      <c r="B81" s="6" t="s">
        <v>585</v>
      </c>
      <c r="C81" s="6" t="s">
        <v>586</v>
      </c>
      <c r="D81" s="6">
        <v>2.47</v>
      </c>
      <c r="E81" s="6">
        <f t="shared" si="12"/>
        <v>43.551637279597</v>
      </c>
      <c r="F81" s="6">
        <f t="shared" si="13"/>
        <v>60</v>
      </c>
      <c r="G81" s="7">
        <f t="shared" si="14"/>
        <v>0.779220779220779</v>
      </c>
      <c r="H81" s="6">
        <v>24</v>
      </c>
      <c r="I81" s="6">
        <f t="shared" si="15"/>
        <v>2.8125</v>
      </c>
      <c r="J81" s="6">
        <f t="shared" si="16"/>
        <v>67</v>
      </c>
      <c r="K81" s="7">
        <f t="shared" si="17"/>
        <v>0.87012987012987</v>
      </c>
      <c r="L81" s="6">
        <v>0.5</v>
      </c>
      <c r="M81" s="6">
        <f t="shared" si="18"/>
        <v>0.5</v>
      </c>
      <c r="N81" s="6">
        <f t="shared" si="19"/>
        <v>23</v>
      </c>
      <c r="O81" s="7">
        <f t="shared" si="20"/>
        <v>0.298701298701299</v>
      </c>
      <c r="P81" s="6"/>
      <c r="Q81" s="6">
        <f t="shared" si="21"/>
        <v>46.864137279597</v>
      </c>
      <c r="R81" s="6">
        <f t="shared" si="22"/>
        <v>64</v>
      </c>
      <c r="S81" s="7">
        <f t="shared" si="23"/>
        <v>0.831168831168831</v>
      </c>
    </row>
  </sheetData>
  <autoFilter xmlns:etc="http://www.wps.cn/officeDocument/2017/etCustomData" ref="A4:S81" etc:filterBottomFollowUsedRange="0">
    <extLst/>
  </autoFilter>
  <mergeCells count="10">
    <mergeCell ref="B1:C1"/>
    <mergeCell ref="A2:S2"/>
    <mergeCell ref="D3:G3"/>
    <mergeCell ref="H3:K3"/>
    <mergeCell ref="L3:O3"/>
    <mergeCell ref="Q3:S3"/>
    <mergeCell ref="A3:A4"/>
    <mergeCell ref="B3:B4"/>
    <mergeCell ref="C3:C4"/>
    <mergeCell ref="P3:P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0"/>
  <sheetViews>
    <sheetView workbookViewId="0">
      <selection activeCell="T16" sqref="T16"/>
    </sheetView>
  </sheetViews>
  <sheetFormatPr defaultColWidth="9" defaultRowHeight="13.5"/>
  <cols>
    <col min="2" max="2" width="18.5" customWidth="1"/>
  </cols>
  <sheetData>
    <row r="1" ht="18.75" spans="1:19">
      <c r="A1" s="1"/>
      <c r="B1" s="12" t="s">
        <v>431</v>
      </c>
      <c r="C1" s="12"/>
      <c r="D1" s="1"/>
      <c r="E1" s="1"/>
      <c r="F1" s="1"/>
      <c r="G1" s="3"/>
      <c r="H1" s="1"/>
      <c r="I1" s="1"/>
      <c r="J1" s="1"/>
      <c r="K1" s="3"/>
      <c r="L1" s="1"/>
      <c r="M1" s="1"/>
      <c r="N1" s="1"/>
      <c r="O1" s="3"/>
      <c r="P1" s="1"/>
      <c r="Q1" s="1"/>
      <c r="R1" s="1"/>
      <c r="S1" s="3"/>
    </row>
    <row r="2" ht="18.75" spans="1:19">
      <c r="A2" s="4" t="s">
        <v>432</v>
      </c>
      <c r="B2" s="4"/>
      <c r="C2" s="4"/>
      <c r="D2" s="4"/>
      <c r="E2" s="4"/>
      <c r="F2" s="4"/>
      <c r="G2" s="5"/>
      <c r="H2" s="4"/>
      <c r="I2" s="4"/>
      <c r="J2" s="4"/>
      <c r="K2" s="5"/>
      <c r="L2" s="4"/>
      <c r="M2" s="4"/>
      <c r="N2" s="4"/>
      <c r="O2" s="5"/>
      <c r="P2" s="4"/>
      <c r="Q2" s="4"/>
      <c r="R2" s="4"/>
      <c r="S2" s="5"/>
    </row>
    <row r="3" spans="1:19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7"/>
      <c r="H3" s="6" t="s">
        <v>6</v>
      </c>
      <c r="I3" s="6"/>
      <c r="J3" s="6"/>
      <c r="K3" s="7"/>
      <c r="L3" s="6" t="s">
        <v>7</v>
      </c>
      <c r="M3" s="6"/>
      <c r="N3" s="6"/>
      <c r="O3" s="7"/>
      <c r="P3" s="8" t="s">
        <v>8</v>
      </c>
      <c r="Q3" s="6" t="s">
        <v>9</v>
      </c>
      <c r="R3" s="6"/>
      <c r="S3" s="7"/>
    </row>
    <row r="4" spans="1:19">
      <c r="A4" s="6"/>
      <c r="B4" s="6"/>
      <c r="C4" s="6"/>
      <c r="D4" s="6" t="s">
        <v>11</v>
      </c>
      <c r="E4" s="9" t="s">
        <v>12</v>
      </c>
      <c r="F4" s="6" t="s">
        <v>13</v>
      </c>
      <c r="G4" s="7" t="s">
        <v>14</v>
      </c>
      <c r="H4" s="6" t="s">
        <v>11</v>
      </c>
      <c r="I4" s="9" t="s">
        <v>12</v>
      </c>
      <c r="J4" s="6" t="s">
        <v>13</v>
      </c>
      <c r="K4" s="7" t="s">
        <v>14</v>
      </c>
      <c r="L4" s="6" t="s">
        <v>11</v>
      </c>
      <c r="M4" s="9" t="s">
        <v>12</v>
      </c>
      <c r="N4" s="6" t="s">
        <v>13</v>
      </c>
      <c r="O4" s="7" t="s">
        <v>14</v>
      </c>
      <c r="P4" s="10"/>
      <c r="Q4" s="6" t="s">
        <v>15</v>
      </c>
      <c r="R4" s="6" t="s">
        <v>16</v>
      </c>
      <c r="S4" s="7" t="s">
        <v>17</v>
      </c>
    </row>
    <row r="5" spans="1:19">
      <c r="A5" s="6">
        <v>1</v>
      </c>
      <c r="B5" s="6" t="s">
        <v>587</v>
      </c>
      <c r="C5" s="6" t="s">
        <v>588</v>
      </c>
      <c r="D5" s="6">
        <v>2.89</v>
      </c>
      <c r="E5" s="6">
        <f t="shared" ref="E5:E68" si="0">D5/MAX($D$5:$D$80)*70</f>
        <v>47.9383886255924</v>
      </c>
      <c r="F5" s="6">
        <f t="shared" ref="F5:F68" si="1">RANK(E5,$E$5:$E$80)</f>
        <v>55</v>
      </c>
      <c r="G5" s="7">
        <f t="shared" ref="G5:G68" si="2">IFERROR(RANK(E5,$E$5:$E$80)/COUNT($E$5:$E$80),0)</f>
        <v>0.723684210526316</v>
      </c>
      <c r="H5" s="6">
        <v>46</v>
      </c>
      <c r="I5" s="6">
        <f t="shared" ref="I5:I68" si="3">H5/MAX($H$5:$H$80)*30</f>
        <v>3.27014218009479</v>
      </c>
      <c r="J5" s="6">
        <f t="shared" ref="J5:J68" si="4">RANK(I5,$I$5:$I$80)</f>
        <v>29</v>
      </c>
      <c r="K5" s="7">
        <f t="shared" ref="K5:K68" si="5">IFERROR(RANK(I5,$I$5:$I$80)/COUNT($I$5:$I$80),0)</f>
        <v>0.381578947368421</v>
      </c>
      <c r="L5" s="6">
        <v>0</v>
      </c>
      <c r="M5" s="6">
        <f t="shared" ref="M5:M68" si="6">IF(L5&gt;=50,50,L5)</f>
        <v>0</v>
      </c>
      <c r="N5" s="6">
        <f t="shared" ref="N5:N68" si="7">RANK(M5,$M$5:$M$80)</f>
        <v>24</v>
      </c>
      <c r="O5" s="7">
        <f t="shared" ref="O5:O68" si="8">IFERROR(RANK(M5,$M$5:$M$80)/COUNT($M$5:$M$80),0)</f>
        <v>0.315789473684211</v>
      </c>
      <c r="P5" s="6"/>
      <c r="Q5" s="6">
        <f t="shared" ref="Q5:Q68" si="9">E5+I5+M5-P5</f>
        <v>51.2085308056872</v>
      </c>
      <c r="R5" s="6">
        <f t="shared" ref="R5:R68" si="10">RANK(Q5,$Q$5:$Q$80)</f>
        <v>56</v>
      </c>
      <c r="S5" s="7">
        <f t="shared" ref="S5:S68" si="11">IFERROR(RANK(Q5,$Q$5:$Q$80)/COUNT($Q$5:$Q$80),0)</f>
        <v>0.736842105263158</v>
      </c>
    </row>
    <row r="6" spans="1:19">
      <c r="A6" s="6">
        <v>2</v>
      </c>
      <c r="B6" s="6" t="s">
        <v>589</v>
      </c>
      <c r="C6" s="6" t="s">
        <v>590</v>
      </c>
      <c r="D6" s="6">
        <v>3.42</v>
      </c>
      <c r="E6" s="6">
        <f t="shared" si="0"/>
        <v>56.7298578199052</v>
      </c>
      <c r="F6" s="6">
        <f t="shared" si="1"/>
        <v>23</v>
      </c>
      <c r="G6" s="7">
        <f t="shared" si="2"/>
        <v>0.302631578947368</v>
      </c>
      <c r="H6" s="6">
        <v>49</v>
      </c>
      <c r="I6" s="6">
        <f t="shared" si="3"/>
        <v>3.48341232227488</v>
      </c>
      <c r="J6" s="6">
        <f t="shared" si="4"/>
        <v>27</v>
      </c>
      <c r="K6" s="7">
        <f t="shared" si="5"/>
        <v>0.355263157894737</v>
      </c>
      <c r="L6" s="6">
        <v>0</v>
      </c>
      <c r="M6" s="6">
        <f t="shared" si="6"/>
        <v>0</v>
      </c>
      <c r="N6" s="6">
        <f t="shared" si="7"/>
        <v>24</v>
      </c>
      <c r="O6" s="7">
        <f t="shared" si="8"/>
        <v>0.315789473684211</v>
      </c>
      <c r="P6" s="6"/>
      <c r="Q6" s="6">
        <f t="shared" si="9"/>
        <v>60.2132701421801</v>
      </c>
      <c r="R6" s="6">
        <f t="shared" si="10"/>
        <v>27</v>
      </c>
      <c r="S6" s="7">
        <f t="shared" si="11"/>
        <v>0.355263157894737</v>
      </c>
    </row>
    <row r="7" spans="1:19">
      <c r="A7" s="6">
        <v>3</v>
      </c>
      <c r="B7" s="6" t="s">
        <v>591</v>
      </c>
      <c r="C7" s="6" t="s">
        <v>592</v>
      </c>
      <c r="D7" s="6">
        <v>3.13</v>
      </c>
      <c r="E7" s="6">
        <f t="shared" si="0"/>
        <v>51.9194312796209</v>
      </c>
      <c r="F7" s="6">
        <f t="shared" si="1"/>
        <v>40</v>
      </c>
      <c r="G7" s="7">
        <f t="shared" si="2"/>
        <v>0.526315789473684</v>
      </c>
      <c r="H7" s="6">
        <v>18</v>
      </c>
      <c r="I7" s="6">
        <f t="shared" si="3"/>
        <v>1.27962085308057</v>
      </c>
      <c r="J7" s="6">
        <f t="shared" si="4"/>
        <v>65</v>
      </c>
      <c r="K7" s="7">
        <f t="shared" si="5"/>
        <v>0.855263157894737</v>
      </c>
      <c r="L7" s="6">
        <v>0</v>
      </c>
      <c r="M7" s="6">
        <f t="shared" si="6"/>
        <v>0</v>
      </c>
      <c r="N7" s="6">
        <f t="shared" si="7"/>
        <v>24</v>
      </c>
      <c r="O7" s="7">
        <f t="shared" si="8"/>
        <v>0.315789473684211</v>
      </c>
      <c r="P7" s="6"/>
      <c r="Q7" s="6">
        <f t="shared" si="9"/>
        <v>53.1990521327014</v>
      </c>
      <c r="R7" s="6">
        <f t="shared" si="10"/>
        <v>49</v>
      </c>
      <c r="S7" s="7">
        <f t="shared" si="11"/>
        <v>0.644736842105263</v>
      </c>
    </row>
    <row r="8" spans="1:19">
      <c r="A8" s="6">
        <v>4</v>
      </c>
      <c r="B8" s="6" t="s">
        <v>593</v>
      </c>
      <c r="C8" s="6" t="s">
        <v>594</v>
      </c>
      <c r="D8" s="6">
        <v>2.71</v>
      </c>
      <c r="E8" s="6">
        <f t="shared" si="0"/>
        <v>44.9526066350711</v>
      </c>
      <c r="F8" s="6">
        <f t="shared" si="1"/>
        <v>61</v>
      </c>
      <c r="G8" s="7">
        <f t="shared" si="2"/>
        <v>0.802631578947368</v>
      </c>
      <c r="H8" s="6">
        <v>18</v>
      </c>
      <c r="I8" s="6">
        <f t="shared" si="3"/>
        <v>1.27962085308057</v>
      </c>
      <c r="J8" s="6">
        <f t="shared" si="4"/>
        <v>65</v>
      </c>
      <c r="K8" s="7">
        <f t="shared" si="5"/>
        <v>0.855263157894737</v>
      </c>
      <c r="L8" s="6">
        <v>0</v>
      </c>
      <c r="M8" s="6">
        <f t="shared" si="6"/>
        <v>0</v>
      </c>
      <c r="N8" s="6">
        <f t="shared" si="7"/>
        <v>24</v>
      </c>
      <c r="O8" s="7">
        <f t="shared" si="8"/>
        <v>0.315789473684211</v>
      </c>
      <c r="P8" s="6"/>
      <c r="Q8" s="6">
        <f t="shared" si="9"/>
        <v>46.2322274881517</v>
      </c>
      <c r="R8" s="6">
        <f t="shared" si="10"/>
        <v>0</v>
      </c>
      <c r="S8" s="7">
        <f t="shared" si="11"/>
        <v>0.815789473684211</v>
      </c>
    </row>
    <row r="9" spans="1:19">
      <c r="A9" s="6">
        <v>5</v>
      </c>
      <c r="B9" s="6" t="s">
        <v>595</v>
      </c>
      <c r="C9" s="6" t="s">
        <v>596</v>
      </c>
      <c r="D9" s="6">
        <v>3.34</v>
      </c>
      <c r="E9" s="6">
        <f t="shared" si="0"/>
        <v>55.4028436018957</v>
      </c>
      <c r="F9" s="6">
        <f t="shared" si="1"/>
        <v>27</v>
      </c>
      <c r="G9" s="7">
        <f t="shared" si="2"/>
        <v>0.355263157894737</v>
      </c>
      <c r="H9" s="6">
        <v>18</v>
      </c>
      <c r="I9" s="6">
        <f t="shared" si="3"/>
        <v>1.27962085308057</v>
      </c>
      <c r="J9" s="6">
        <f t="shared" si="4"/>
        <v>65</v>
      </c>
      <c r="K9" s="7">
        <f t="shared" si="5"/>
        <v>0.855263157894737</v>
      </c>
      <c r="L9" s="6">
        <v>0</v>
      </c>
      <c r="M9" s="6">
        <f t="shared" si="6"/>
        <v>0</v>
      </c>
      <c r="N9" s="6">
        <f t="shared" si="7"/>
        <v>24</v>
      </c>
      <c r="O9" s="7">
        <f t="shared" si="8"/>
        <v>0.315789473684211</v>
      </c>
      <c r="P9" s="6"/>
      <c r="Q9" s="6">
        <f t="shared" si="9"/>
        <v>56.6824644549763</v>
      </c>
      <c r="R9" s="6">
        <f t="shared" si="10"/>
        <v>39</v>
      </c>
      <c r="S9" s="7">
        <f t="shared" si="11"/>
        <v>0.513157894736842</v>
      </c>
    </row>
    <row r="10" spans="1:19">
      <c r="A10" s="6">
        <v>6</v>
      </c>
      <c r="B10" s="6" t="s">
        <v>597</v>
      </c>
      <c r="C10" s="6" t="s">
        <v>598</v>
      </c>
      <c r="D10" s="6">
        <v>3.6</v>
      </c>
      <c r="E10" s="6">
        <f t="shared" si="0"/>
        <v>59.7156398104265</v>
      </c>
      <c r="F10" s="6">
        <f t="shared" si="1"/>
        <v>12</v>
      </c>
      <c r="G10" s="7">
        <f t="shared" si="2"/>
        <v>0.157894736842105</v>
      </c>
      <c r="H10" s="6">
        <v>35</v>
      </c>
      <c r="I10" s="6">
        <f t="shared" si="3"/>
        <v>2.48815165876777</v>
      </c>
      <c r="J10" s="6">
        <f t="shared" si="4"/>
        <v>41</v>
      </c>
      <c r="K10" s="7">
        <f t="shared" si="5"/>
        <v>0.539473684210526</v>
      </c>
      <c r="L10" s="6">
        <v>0</v>
      </c>
      <c r="M10" s="6">
        <f t="shared" si="6"/>
        <v>0</v>
      </c>
      <c r="N10" s="6">
        <f t="shared" si="7"/>
        <v>24</v>
      </c>
      <c r="O10" s="7">
        <f t="shared" si="8"/>
        <v>0.315789473684211</v>
      </c>
      <c r="P10" s="6"/>
      <c r="Q10" s="6">
        <f t="shared" si="9"/>
        <v>62.2037914691943</v>
      </c>
      <c r="R10" s="6">
        <f t="shared" si="10"/>
        <v>23</v>
      </c>
      <c r="S10" s="7">
        <f t="shared" si="11"/>
        <v>0.302631578947368</v>
      </c>
    </row>
    <row r="11" spans="1:19">
      <c r="A11" s="6">
        <v>7</v>
      </c>
      <c r="B11" s="6" t="s">
        <v>599</v>
      </c>
      <c r="C11" s="6" t="s">
        <v>600</v>
      </c>
      <c r="D11" s="6">
        <v>3.02</v>
      </c>
      <c r="E11" s="6">
        <f t="shared" si="0"/>
        <v>50.0947867298578</v>
      </c>
      <c r="F11" s="6">
        <f t="shared" si="1"/>
        <v>52</v>
      </c>
      <c r="G11" s="7">
        <f t="shared" si="2"/>
        <v>0.684210526315789</v>
      </c>
      <c r="H11" s="6">
        <v>38</v>
      </c>
      <c r="I11" s="6">
        <f t="shared" si="3"/>
        <v>2.70142180094787</v>
      </c>
      <c r="J11" s="6">
        <f t="shared" si="4"/>
        <v>36</v>
      </c>
      <c r="K11" s="7">
        <f t="shared" si="5"/>
        <v>0.473684210526316</v>
      </c>
      <c r="L11" s="6">
        <v>0</v>
      </c>
      <c r="M11" s="6">
        <f t="shared" si="6"/>
        <v>0</v>
      </c>
      <c r="N11" s="6">
        <f t="shared" si="7"/>
        <v>24</v>
      </c>
      <c r="O11" s="7">
        <f t="shared" si="8"/>
        <v>0.315789473684211</v>
      </c>
      <c r="P11" s="6"/>
      <c r="Q11" s="6">
        <f t="shared" si="9"/>
        <v>52.7962085308057</v>
      </c>
      <c r="R11" s="6">
        <f t="shared" si="10"/>
        <v>50</v>
      </c>
      <c r="S11" s="7">
        <f t="shared" si="11"/>
        <v>0.657894736842105</v>
      </c>
    </row>
    <row r="12" spans="1:19">
      <c r="A12" s="6">
        <v>8</v>
      </c>
      <c r="B12" s="6" t="s">
        <v>601</v>
      </c>
      <c r="C12" s="6" t="s">
        <v>602</v>
      </c>
      <c r="D12" s="6">
        <v>3.08</v>
      </c>
      <c r="E12" s="6">
        <f t="shared" si="0"/>
        <v>51.0900473933649</v>
      </c>
      <c r="F12" s="6">
        <f t="shared" si="1"/>
        <v>45</v>
      </c>
      <c r="G12" s="7">
        <f t="shared" si="2"/>
        <v>0.592105263157895</v>
      </c>
      <c r="H12" s="6">
        <v>17</v>
      </c>
      <c r="I12" s="6">
        <f t="shared" si="3"/>
        <v>1.2085308056872</v>
      </c>
      <c r="J12" s="6">
        <f t="shared" si="4"/>
        <v>70</v>
      </c>
      <c r="K12" s="7">
        <f t="shared" si="5"/>
        <v>0.921052631578947</v>
      </c>
      <c r="L12" s="6">
        <v>0</v>
      </c>
      <c r="M12" s="6">
        <f t="shared" si="6"/>
        <v>0</v>
      </c>
      <c r="N12" s="6">
        <f t="shared" si="7"/>
        <v>24</v>
      </c>
      <c r="O12" s="7">
        <f t="shared" si="8"/>
        <v>0.315789473684211</v>
      </c>
      <c r="P12" s="6"/>
      <c r="Q12" s="6">
        <f t="shared" si="9"/>
        <v>52.2985781990521</v>
      </c>
      <c r="R12" s="6">
        <f t="shared" si="10"/>
        <v>52</v>
      </c>
      <c r="S12" s="7">
        <f t="shared" si="11"/>
        <v>0.684210526315789</v>
      </c>
    </row>
    <row r="13" spans="1:19">
      <c r="A13" s="6">
        <v>9</v>
      </c>
      <c r="B13" s="6" t="s">
        <v>603</v>
      </c>
      <c r="C13" s="6" t="s">
        <v>604</v>
      </c>
      <c r="D13" s="6">
        <v>3.63</v>
      </c>
      <c r="E13" s="6">
        <f t="shared" si="0"/>
        <v>60.2132701421801</v>
      </c>
      <c r="F13" s="6">
        <f t="shared" si="1"/>
        <v>10</v>
      </c>
      <c r="G13" s="7">
        <f t="shared" si="2"/>
        <v>0.131578947368421</v>
      </c>
      <c r="H13" s="6">
        <v>32</v>
      </c>
      <c r="I13" s="6">
        <f t="shared" si="3"/>
        <v>2.27488151658768</v>
      </c>
      <c r="J13" s="6">
        <f t="shared" si="4"/>
        <v>47</v>
      </c>
      <c r="K13" s="7">
        <f t="shared" si="5"/>
        <v>0.618421052631579</v>
      </c>
      <c r="L13" s="6">
        <v>0</v>
      </c>
      <c r="M13" s="6">
        <f t="shared" si="6"/>
        <v>0</v>
      </c>
      <c r="N13" s="6">
        <f t="shared" si="7"/>
        <v>24</v>
      </c>
      <c r="O13" s="7">
        <f t="shared" si="8"/>
        <v>0.315789473684211</v>
      </c>
      <c r="P13" s="6"/>
      <c r="Q13" s="6">
        <f t="shared" si="9"/>
        <v>62.4881516587678</v>
      </c>
      <c r="R13" s="6">
        <f t="shared" si="10"/>
        <v>22</v>
      </c>
      <c r="S13" s="7">
        <f t="shared" si="11"/>
        <v>0.289473684210526</v>
      </c>
    </row>
    <row r="14" spans="1:19">
      <c r="A14" s="6">
        <v>10</v>
      </c>
      <c r="B14" s="6" t="s">
        <v>605</v>
      </c>
      <c r="C14" s="6" t="s">
        <v>606</v>
      </c>
      <c r="D14" s="6">
        <v>3.34</v>
      </c>
      <c r="E14" s="6">
        <f t="shared" si="0"/>
        <v>55.4028436018957</v>
      </c>
      <c r="F14" s="6">
        <f t="shared" si="1"/>
        <v>27</v>
      </c>
      <c r="G14" s="7">
        <f t="shared" si="2"/>
        <v>0.355263157894737</v>
      </c>
      <c r="H14" s="6">
        <v>19</v>
      </c>
      <c r="I14" s="6">
        <f t="shared" si="3"/>
        <v>1.35071090047393</v>
      </c>
      <c r="J14" s="6">
        <f t="shared" si="4"/>
        <v>64</v>
      </c>
      <c r="K14" s="7">
        <f t="shared" si="5"/>
        <v>0.842105263157895</v>
      </c>
      <c r="L14" s="6">
        <v>0</v>
      </c>
      <c r="M14" s="6">
        <f t="shared" si="6"/>
        <v>0</v>
      </c>
      <c r="N14" s="6">
        <f t="shared" si="7"/>
        <v>24</v>
      </c>
      <c r="O14" s="7">
        <f t="shared" si="8"/>
        <v>0.315789473684211</v>
      </c>
      <c r="P14" s="6"/>
      <c r="Q14" s="6">
        <f t="shared" si="9"/>
        <v>56.7535545023697</v>
      </c>
      <c r="R14" s="6">
        <f t="shared" si="10"/>
        <v>38</v>
      </c>
      <c r="S14" s="7">
        <f t="shared" si="11"/>
        <v>0.5</v>
      </c>
    </row>
    <row r="15" spans="1:19">
      <c r="A15" s="6">
        <v>11</v>
      </c>
      <c r="B15" s="6" t="s">
        <v>607</v>
      </c>
      <c r="C15" s="6" t="s">
        <v>608</v>
      </c>
      <c r="D15" s="6">
        <v>2.16</v>
      </c>
      <c r="E15" s="6">
        <f t="shared" si="0"/>
        <v>35.8293838862559</v>
      </c>
      <c r="F15" s="6">
        <f t="shared" si="1"/>
        <v>70</v>
      </c>
      <c r="G15" s="7">
        <f t="shared" si="2"/>
        <v>0.921052631578947</v>
      </c>
      <c r="H15" s="6">
        <v>18</v>
      </c>
      <c r="I15" s="6">
        <f t="shared" si="3"/>
        <v>1.27962085308057</v>
      </c>
      <c r="J15" s="6">
        <f t="shared" si="4"/>
        <v>65</v>
      </c>
      <c r="K15" s="7">
        <f t="shared" si="5"/>
        <v>0.855263157894737</v>
      </c>
      <c r="L15" s="6">
        <v>0</v>
      </c>
      <c r="M15" s="6">
        <f t="shared" si="6"/>
        <v>0</v>
      </c>
      <c r="N15" s="6">
        <f t="shared" si="7"/>
        <v>24</v>
      </c>
      <c r="O15" s="7">
        <f t="shared" si="8"/>
        <v>0.315789473684211</v>
      </c>
      <c r="P15" s="6"/>
      <c r="Q15" s="6">
        <f t="shared" si="9"/>
        <v>37.1090047393365</v>
      </c>
      <c r="R15" s="6">
        <f t="shared" si="10"/>
        <v>70</v>
      </c>
      <c r="S15" s="7">
        <f t="shared" si="11"/>
        <v>0.921052631578947</v>
      </c>
    </row>
    <row r="16" spans="1:19">
      <c r="A16" s="6">
        <v>12</v>
      </c>
      <c r="B16" s="6" t="s">
        <v>609</v>
      </c>
      <c r="C16" s="6" t="s">
        <v>610</v>
      </c>
      <c r="D16" s="6">
        <v>1.51</v>
      </c>
      <c r="E16" s="6">
        <f t="shared" si="0"/>
        <v>25.0473933649289</v>
      </c>
      <c r="F16" s="6">
        <f t="shared" si="1"/>
        <v>76</v>
      </c>
      <c r="G16" s="7">
        <f t="shared" si="2"/>
        <v>1</v>
      </c>
      <c r="H16" s="6">
        <v>16</v>
      </c>
      <c r="I16" s="6">
        <f t="shared" si="3"/>
        <v>1.13744075829384</v>
      </c>
      <c r="J16" s="6">
        <f t="shared" si="4"/>
        <v>71</v>
      </c>
      <c r="K16" s="7">
        <f t="shared" si="5"/>
        <v>0.934210526315789</v>
      </c>
      <c r="L16" s="6">
        <v>0</v>
      </c>
      <c r="M16" s="6">
        <f t="shared" si="6"/>
        <v>0</v>
      </c>
      <c r="N16" s="6">
        <f t="shared" si="7"/>
        <v>24</v>
      </c>
      <c r="O16" s="7">
        <f t="shared" si="8"/>
        <v>0.315789473684211</v>
      </c>
      <c r="P16" s="6"/>
      <c r="Q16" s="6">
        <f t="shared" si="9"/>
        <v>26.1848341232227</v>
      </c>
      <c r="R16" s="6">
        <f t="shared" si="10"/>
        <v>76</v>
      </c>
      <c r="S16" s="7">
        <f t="shared" si="11"/>
        <v>1</v>
      </c>
    </row>
    <row r="17" spans="1:19">
      <c r="A17" s="6">
        <v>13</v>
      </c>
      <c r="B17" s="6" t="s">
        <v>611</v>
      </c>
      <c r="C17" s="6" t="s">
        <v>612</v>
      </c>
      <c r="D17" s="6">
        <v>3.55</v>
      </c>
      <c r="E17" s="6">
        <f t="shared" si="0"/>
        <v>58.8862559241706</v>
      </c>
      <c r="F17" s="6">
        <f t="shared" si="1"/>
        <v>17</v>
      </c>
      <c r="G17" s="7">
        <f t="shared" si="2"/>
        <v>0.223684210526316</v>
      </c>
      <c r="H17" s="6">
        <v>422</v>
      </c>
      <c r="I17" s="6">
        <f t="shared" si="3"/>
        <v>30</v>
      </c>
      <c r="J17" s="6">
        <f t="shared" si="4"/>
        <v>1</v>
      </c>
      <c r="K17" s="7">
        <f t="shared" si="5"/>
        <v>0.0131578947368421</v>
      </c>
      <c r="L17" s="6">
        <v>50.4</v>
      </c>
      <c r="M17" s="6">
        <f t="shared" si="6"/>
        <v>50</v>
      </c>
      <c r="N17" s="6">
        <f t="shared" si="7"/>
        <v>1</v>
      </c>
      <c r="O17" s="7">
        <f t="shared" si="8"/>
        <v>0.0131578947368421</v>
      </c>
      <c r="P17" s="6"/>
      <c r="Q17" s="6">
        <f t="shared" si="9"/>
        <v>138.886255924171</v>
      </c>
      <c r="R17" s="6">
        <f t="shared" si="10"/>
        <v>2</v>
      </c>
      <c r="S17" s="7">
        <f t="shared" si="11"/>
        <v>0.0263157894736842</v>
      </c>
    </row>
    <row r="18" spans="1:19">
      <c r="A18" s="6">
        <v>14</v>
      </c>
      <c r="B18" s="6" t="s">
        <v>613</v>
      </c>
      <c r="C18" s="6" t="s">
        <v>614</v>
      </c>
      <c r="D18" s="6">
        <v>3.52</v>
      </c>
      <c r="E18" s="6">
        <f t="shared" si="0"/>
        <v>58.3886255924171</v>
      </c>
      <c r="F18" s="6">
        <f t="shared" si="1"/>
        <v>21</v>
      </c>
      <c r="G18" s="7">
        <f t="shared" si="2"/>
        <v>0.276315789473684</v>
      </c>
      <c r="H18" s="6">
        <v>32</v>
      </c>
      <c r="I18" s="6">
        <f t="shared" si="3"/>
        <v>2.27488151658768</v>
      </c>
      <c r="J18" s="6">
        <f t="shared" si="4"/>
        <v>47</v>
      </c>
      <c r="K18" s="7">
        <f t="shared" si="5"/>
        <v>0.618421052631579</v>
      </c>
      <c r="L18" s="6">
        <v>0</v>
      </c>
      <c r="M18" s="6">
        <f t="shared" si="6"/>
        <v>0</v>
      </c>
      <c r="N18" s="6">
        <f t="shared" si="7"/>
        <v>24</v>
      </c>
      <c r="O18" s="7">
        <f t="shared" si="8"/>
        <v>0.315789473684211</v>
      </c>
      <c r="P18" s="6"/>
      <c r="Q18" s="6">
        <f t="shared" si="9"/>
        <v>60.6635071090047</v>
      </c>
      <c r="R18" s="6">
        <f t="shared" si="10"/>
        <v>25</v>
      </c>
      <c r="S18" s="7">
        <f t="shared" si="11"/>
        <v>0.328947368421053</v>
      </c>
    </row>
    <row r="19" spans="1:19">
      <c r="A19" s="6">
        <v>15</v>
      </c>
      <c r="B19" s="6" t="s">
        <v>615</v>
      </c>
      <c r="C19" s="6" t="s">
        <v>616</v>
      </c>
      <c r="D19" s="6">
        <v>3.4</v>
      </c>
      <c r="E19" s="6">
        <f t="shared" si="0"/>
        <v>56.3981042654028</v>
      </c>
      <c r="F19" s="6">
        <f t="shared" si="1"/>
        <v>25</v>
      </c>
      <c r="G19" s="7">
        <f t="shared" si="2"/>
        <v>0.328947368421053</v>
      </c>
      <c r="H19" s="6">
        <v>40</v>
      </c>
      <c r="I19" s="6">
        <f t="shared" si="3"/>
        <v>2.8436018957346</v>
      </c>
      <c r="J19" s="6">
        <f t="shared" si="4"/>
        <v>35</v>
      </c>
      <c r="K19" s="7">
        <f t="shared" si="5"/>
        <v>0.460526315789474</v>
      </c>
      <c r="L19" s="6">
        <v>0</v>
      </c>
      <c r="M19" s="6">
        <f t="shared" si="6"/>
        <v>0</v>
      </c>
      <c r="N19" s="6">
        <f t="shared" si="7"/>
        <v>24</v>
      </c>
      <c r="O19" s="7">
        <f t="shared" si="8"/>
        <v>0.315789473684211</v>
      </c>
      <c r="P19" s="6"/>
      <c r="Q19" s="6">
        <f t="shared" si="9"/>
        <v>59.2417061611374</v>
      </c>
      <c r="R19" s="6">
        <f t="shared" si="10"/>
        <v>31</v>
      </c>
      <c r="S19" s="7">
        <f t="shared" si="11"/>
        <v>0.407894736842105</v>
      </c>
    </row>
    <row r="20" spans="1:19">
      <c r="A20" s="6">
        <v>16</v>
      </c>
      <c r="B20" s="6" t="s">
        <v>617</v>
      </c>
      <c r="C20" s="6" t="s">
        <v>618</v>
      </c>
      <c r="D20" s="6">
        <v>3.31</v>
      </c>
      <c r="E20" s="6">
        <f t="shared" si="0"/>
        <v>54.9052132701422</v>
      </c>
      <c r="F20" s="6">
        <f t="shared" si="1"/>
        <v>33</v>
      </c>
      <c r="G20" s="7">
        <f t="shared" si="2"/>
        <v>0.434210526315789</v>
      </c>
      <c r="H20" s="6">
        <v>28</v>
      </c>
      <c r="I20" s="6">
        <f t="shared" si="3"/>
        <v>1.99052132701422</v>
      </c>
      <c r="J20" s="6">
        <f t="shared" si="4"/>
        <v>52</v>
      </c>
      <c r="K20" s="7">
        <f t="shared" si="5"/>
        <v>0.684210526315789</v>
      </c>
      <c r="L20" s="6">
        <v>0</v>
      </c>
      <c r="M20" s="6">
        <f t="shared" si="6"/>
        <v>0</v>
      </c>
      <c r="N20" s="6">
        <f t="shared" si="7"/>
        <v>24</v>
      </c>
      <c r="O20" s="7">
        <f t="shared" si="8"/>
        <v>0.315789473684211</v>
      </c>
      <c r="P20" s="6"/>
      <c r="Q20" s="6">
        <f t="shared" si="9"/>
        <v>56.8957345971564</v>
      </c>
      <c r="R20" s="6">
        <f t="shared" si="10"/>
        <v>37</v>
      </c>
      <c r="S20" s="7">
        <f t="shared" si="11"/>
        <v>0.486842105263158</v>
      </c>
    </row>
    <row r="21" spans="1:19">
      <c r="A21" s="6">
        <v>17</v>
      </c>
      <c r="B21" s="6" t="s">
        <v>619</v>
      </c>
      <c r="C21" s="6" t="s">
        <v>620</v>
      </c>
      <c r="D21" s="6">
        <v>3.21</v>
      </c>
      <c r="E21" s="6">
        <f t="shared" si="0"/>
        <v>53.2464454976303</v>
      </c>
      <c r="F21" s="6">
        <f t="shared" si="1"/>
        <v>37</v>
      </c>
      <c r="G21" s="7">
        <f t="shared" si="2"/>
        <v>0.486842105263158</v>
      </c>
      <c r="H21" s="6">
        <v>22</v>
      </c>
      <c r="I21" s="6">
        <f t="shared" si="3"/>
        <v>1.56398104265403</v>
      </c>
      <c r="J21" s="6">
        <f t="shared" si="4"/>
        <v>61</v>
      </c>
      <c r="K21" s="7">
        <f t="shared" si="5"/>
        <v>0.802631578947368</v>
      </c>
      <c r="L21" s="6">
        <v>0</v>
      </c>
      <c r="M21" s="6">
        <f t="shared" si="6"/>
        <v>0</v>
      </c>
      <c r="N21" s="6">
        <f t="shared" si="7"/>
        <v>24</v>
      </c>
      <c r="O21" s="7">
        <f t="shared" si="8"/>
        <v>0.315789473684211</v>
      </c>
      <c r="P21" s="6"/>
      <c r="Q21" s="6">
        <f t="shared" si="9"/>
        <v>54.8104265402844</v>
      </c>
      <c r="R21" s="6">
        <f t="shared" si="10"/>
        <v>45</v>
      </c>
      <c r="S21" s="7">
        <f t="shared" si="11"/>
        <v>0.592105263157895</v>
      </c>
    </row>
    <row r="22" spans="1:19">
      <c r="A22" s="6">
        <v>18</v>
      </c>
      <c r="B22" s="6" t="s">
        <v>621</v>
      </c>
      <c r="C22" s="6" t="s">
        <v>622</v>
      </c>
      <c r="D22" s="6">
        <v>3.56</v>
      </c>
      <c r="E22" s="6">
        <f t="shared" si="0"/>
        <v>59.0521327014218</v>
      </c>
      <c r="F22" s="6">
        <f t="shared" si="1"/>
        <v>16</v>
      </c>
      <c r="G22" s="7">
        <f t="shared" si="2"/>
        <v>0.210526315789474</v>
      </c>
      <c r="H22" s="6">
        <v>21</v>
      </c>
      <c r="I22" s="6">
        <f t="shared" si="3"/>
        <v>1.49289099526066</v>
      </c>
      <c r="J22" s="6">
        <f t="shared" si="4"/>
        <v>62</v>
      </c>
      <c r="K22" s="7">
        <f t="shared" si="5"/>
        <v>0.815789473684211</v>
      </c>
      <c r="L22" s="6">
        <v>0</v>
      </c>
      <c r="M22" s="6">
        <f t="shared" si="6"/>
        <v>0</v>
      </c>
      <c r="N22" s="6">
        <f t="shared" si="7"/>
        <v>24</v>
      </c>
      <c r="O22" s="7">
        <f t="shared" si="8"/>
        <v>0.315789473684211</v>
      </c>
      <c r="P22" s="6"/>
      <c r="Q22" s="6">
        <f t="shared" si="9"/>
        <v>60.5450236966825</v>
      </c>
      <c r="R22" s="6">
        <f t="shared" si="10"/>
        <v>26</v>
      </c>
      <c r="S22" s="7">
        <f t="shared" si="11"/>
        <v>0.342105263157895</v>
      </c>
    </row>
    <row r="23" spans="1:19">
      <c r="A23" s="6">
        <v>19</v>
      </c>
      <c r="B23" s="6" t="s">
        <v>623</v>
      </c>
      <c r="C23" s="6" t="s">
        <v>624</v>
      </c>
      <c r="D23" s="6">
        <v>2.45</v>
      </c>
      <c r="E23" s="6">
        <f t="shared" si="0"/>
        <v>40.6398104265403</v>
      </c>
      <c r="F23" s="6">
        <f t="shared" si="1"/>
        <v>67</v>
      </c>
      <c r="G23" s="7">
        <f t="shared" si="2"/>
        <v>0.881578947368421</v>
      </c>
      <c r="H23" s="6">
        <v>16</v>
      </c>
      <c r="I23" s="6">
        <f t="shared" si="3"/>
        <v>1.13744075829384</v>
      </c>
      <c r="J23" s="6">
        <f t="shared" si="4"/>
        <v>71</v>
      </c>
      <c r="K23" s="7">
        <f t="shared" si="5"/>
        <v>0.934210526315789</v>
      </c>
      <c r="L23" s="6">
        <v>0</v>
      </c>
      <c r="M23" s="6">
        <f t="shared" si="6"/>
        <v>0</v>
      </c>
      <c r="N23" s="6">
        <f t="shared" si="7"/>
        <v>24</v>
      </c>
      <c r="O23" s="7">
        <f t="shared" si="8"/>
        <v>0.315789473684211</v>
      </c>
      <c r="P23" s="6"/>
      <c r="Q23" s="6">
        <f t="shared" si="9"/>
        <v>41.7772511848341</v>
      </c>
      <c r="R23" s="6">
        <f t="shared" si="10"/>
        <v>68</v>
      </c>
      <c r="S23" s="7">
        <f t="shared" si="11"/>
        <v>0.894736842105263</v>
      </c>
    </row>
    <row r="24" spans="1:19">
      <c r="A24" s="6">
        <v>20</v>
      </c>
      <c r="B24" s="6" t="s">
        <v>625</v>
      </c>
      <c r="C24" s="6" t="s">
        <v>626</v>
      </c>
      <c r="D24" s="6">
        <v>3.03</v>
      </c>
      <c r="E24" s="6">
        <f t="shared" si="0"/>
        <v>50.260663507109</v>
      </c>
      <c r="F24" s="6">
        <f t="shared" si="1"/>
        <v>49</v>
      </c>
      <c r="G24" s="7">
        <f t="shared" si="2"/>
        <v>0.644736842105263</v>
      </c>
      <c r="H24" s="6">
        <v>15</v>
      </c>
      <c r="I24" s="6">
        <f t="shared" si="3"/>
        <v>1.06635071090047</v>
      </c>
      <c r="J24" s="6">
        <f t="shared" si="4"/>
        <v>73</v>
      </c>
      <c r="K24" s="7">
        <f t="shared" si="5"/>
        <v>0.960526315789474</v>
      </c>
      <c r="L24" s="6">
        <v>0</v>
      </c>
      <c r="M24" s="6">
        <f t="shared" si="6"/>
        <v>0</v>
      </c>
      <c r="N24" s="6">
        <f t="shared" si="7"/>
        <v>24</v>
      </c>
      <c r="O24" s="7">
        <f t="shared" si="8"/>
        <v>0.315789473684211</v>
      </c>
      <c r="P24" s="6"/>
      <c r="Q24" s="6">
        <f t="shared" si="9"/>
        <v>51.3270142180095</v>
      </c>
      <c r="R24" s="6">
        <f t="shared" si="10"/>
        <v>55</v>
      </c>
      <c r="S24" s="7">
        <f t="shared" si="11"/>
        <v>0.723684210526316</v>
      </c>
    </row>
    <row r="25" spans="1:19">
      <c r="A25" s="6">
        <v>21</v>
      </c>
      <c r="B25" s="6" t="s">
        <v>627</v>
      </c>
      <c r="C25" s="6" t="s">
        <v>628</v>
      </c>
      <c r="D25" s="6">
        <v>2.88</v>
      </c>
      <c r="E25" s="6">
        <f t="shared" si="0"/>
        <v>47.7725118483412</v>
      </c>
      <c r="F25" s="6">
        <f t="shared" si="1"/>
        <v>57</v>
      </c>
      <c r="G25" s="7">
        <f t="shared" si="2"/>
        <v>0.75</v>
      </c>
      <c r="H25" s="6">
        <v>47</v>
      </c>
      <c r="I25" s="6">
        <f t="shared" si="3"/>
        <v>3.34123222748815</v>
      </c>
      <c r="J25" s="6">
        <f t="shared" si="4"/>
        <v>28</v>
      </c>
      <c r="K25" s="7">
        <f t="shared" si="5"/>
        <v>0.368421052631579</v>
      </c>
      <c r="L25" s="6">
        <v>0</v>
      </c>
      <c r="M25" s="6">
        <f t="shared" si="6"/>
        <v>0</v>
      </c>
      <c r="N25" s="6">
        <f t="shared" si="7"/>
        <v>24</v>
      </c>
      <c r="O25" s="7">
        <f t="shared" si="8"/>
        <v>0.315789473684211</v>
      </c>
      <c r="P25" s="6"/>
      <c r="Q25" s="6">
        <f t="shared" si="9"/>
        <v>51.1137440758294</v>
      </c>
      <c r="R25" s="6">
        <f t="shared" si="10"/>
        <v>57</v>
      </c>
      <c r="S25" s="7">
        <f t="shared" si="11"/>
        <v>0.75</v>
      </c>
    </row>
    <row r="26" spans="1:19">
      <c r="A26" s="6">
        <v>22</v>
      </c>
      <c r="B26" s="6" t="s">
        <v>629</v>
      </c>
      <c r="C26" s="6" t="s">
        <v>630</v>
      </c>
      <c r="D26" s="6">
        <v>2.61</v>
      </c>
      <c r="E26" s="6">
        <f t="shared" si="0"/>
        <v>43.2938388625592</v>
      </c>
      <c r="F26" s="6">
        <f t="shared" si="1"/>
        <v>65</v>
      </c>
      <c r="G26" s="7">
        <f t="shared" si="2"/>
        <v>0.855263157894737</v>
      </c>
      <c r="H26" s="6">
        <v>20</v>
      </c>
      <c r="I26" s="6">
        <f t="shared" si="3"/>
        <v>1.4218009478673</v>
      </c>
      <c r="J26" s="6">
        <f t="shared" si="4"/>
        <v>63</v>
      </c>
      <c r="K26" s="7">
        <f t="shared" si="5"/>
        <v>0.828947368421053</v>
      </c>
      <c r="L26" s="6">
        <v>0</v>
      </c>
      <c r="M26" s="6">
        <f t="shared" si="6"/>
        <v>0</v>
      </c>
      <c r="N26" s="6">
        <f t="shared" si="7"/>
        <v>24</v>
      </c>
      <c r="O26" s="7">
        <f t="shared" si="8"/>
        <v>0.315789473684211</v>
      </c>
      <c r="P26" s="6"/>
      <c r="Q26" s="6">
        <f t="shared" si="9"/>
        <v>44.7156398104265</v>
      </c>
      <c r="R26" s="6">
        <f t="shared" si="10"/>
        <v>66</v>
      </c>
      <c r="S26" s="7">
        <f t="shared" si="11"/>
        <v>0.868421052631579</v>
      </c>
    </row>
    <row r="27" spans="1:19">
      <c r="A27" s="6">
        <v>23</v>
      </c>
      <c r="B27" s="6" t="s">
        <v>631</v>
      </c>
      <c r="C27" s="6" t="s">
        <v>632</v>
      </c>
      <c r="D27" s="6">
        <v>2.41</v>
      </c>
      <c r="E27" s="6">
        <f t="shared" si="0"/>
        <v>39.9763033175356</v>
      </c>
      <c r="F27" s="6">
        <f t="shared" si="1"/>
        <v>69</v>
      </c>
      <c r="G27" s="7">
        <f t="shared" si="2"/>
        <v>0.907894736842105</v>
      </c>
      <c r="H27" s="6">
        <v>25</v>
      </c>
      <c r="I27" s="6">
        <f t="shared" si="3"/>
        <v>1.77725118483412</v>
      </c>
      <c r="J27" s="6">
        <f t="shared" si="4"/>
        <v>53</v>
      </c>
      <c r="K27" s="7">
        <f t="shared" si="5"/>
        <v>0.697368421052632</v>
      </c>
      <c r="L27" s="6">
        <v>0</v>
      </c>
      <c r="M27" s="6">
        <f t="shared" si="6"/>
        <v>0</v>
      </c>
      <c r="N27" s="6">
        <f t="shared" si="7"/>
        <v>24</v>
      </c>
      <c r="O27" s="7">
        <f t="shared" si="8"/>
        <v>0.315789473684211</v>
      </c>
      <c r="P27" s="6"/>
      <c r="Q27" s="6">
        <f t="shared" si="9"/>
        <v>41.7535545023697</v>
      </c>
      <c r="R27" s="6">
        <f t="shared" si="10"/>
        <v>69</v>
      </c>
      <c r="S27" s="7">
        <f t="shared" si="11"/>
        <v>0.907894736842105</v>
      </c>
    </row>
    <row r="28" spans="1:19">
      <c r="A28" s="6">
        <v>24</v>
      </c>
      <c r="B28" s="6" t="s">
        <v>633</v>
      </c>
      <c r="C28" s="6" t="s">
        <v>634</v>
      </c>
      <c r="D28" s="6">
        <v>3.53</v>
      </c>
      <c r="E28" s="6">
        <f t="shared" si="0"/>
        <v>58.5545023696682</v>
      </c>
      <c r="F28" s="6">
        <f t="shared" si="1"/>
        <v>20</v>
      </c>
      <c r="G28" s="7">
        <f t="shared" si="2"/>
        <v>0.263157894736842</v>
      </c>
      <c r="H28" s="6">
        <v>15</v>
      </c>
      <c r="I28" s="6">
        <f t="shared" si="3"/>
        <v>1.06635071090047</v>
      </c>
      <c r="J28" s="6">
        <f t="shared" si="4"/>
        <v>73</v>
      </c>
      <c r="K28" s="7">
        <f t="shared" si="5"/>
        <v>0.960526315789474</v>
      </c>
      <c r="L28" s="6">
        <v>0</v>
      </c>
      <c r="M28" s="6">
        <f t="shared" si="6"/>
        <v>0</v>
      </c>
      <c r="N28" s="6">
        <f t="shared" si="7"/>
        <v>24</v>
      </c>
      <c r="O28" s="7">
        <f t="shared" si="8"/>
        <v>0.315789473684211</v>
      </c>
      <c r="P28" s="6"/>
      <c r="Q28" s="6">
        <f t="shared" si="9"/>
        <v>59.6208530805687</v>
      </c>
      <c r="R28" s="6">
        <f t="shared" si="10"/>
        <v>30</v>
      </c>
      <c r="S28" s="7">
        <f t="shared" si="11"/>
        <v>0.394736842105263</v>
      </c>
    </row>
    <row r="29" spans="1:19">
      <c r="A29" s="6">
        <v>25</v>
      </c>
      <c r="B29" s="6" t="s">
        <v>635</v>
      </c>
      <c r="C29" s="6" t="s">
        <v>636</v>
      </c>
      <c r="D29" s="6">
        <v>3.07</v>
      </c>
      <c r="E29" s="6">
        <f t="shared" si="0"/>
        <v>50.9241706161137</v>
      </c>
      <c r="F29" s="6">
        <f t="shared" si="1"/>
        <v>46</v>
      </c>
      <c r="G29" s="7">
        <f t="shared" si="2"/>
        <v>0.605263157894737</v>
      </c>
      <c r="H29" s="6">
        <v>58</v>
      </c>
      <c r="I29" s="6">
        <f t="shared" si="3"/>
        <v>4.12322274881517</v>
      </c>
      <c r="J29" s="6">
        <f t="shared" si="4"/>
        <v>21</v>
      </c>
      <c r="K29" s="7">
        <f t="shared" si="5"/>
        <v>0.276315789473684</v>
      </c>
      <c r="L29" s="6">
        <v>0</v>
      </c>
      <c r="M29" s="6">
        <f t="shared" si="6"/>
        <v>0</v>
      </c>
      <c r="N29" s="6">
        <f t="shared" si="7"/>
        <v>24</v>
      </c>
      <c r="O29" s="7">
        <f t="shared" si="8"/>
        <v>0.315789473684211</v>
      </c>
      <c r="P29" s="6"/>
      <c r="Q29" s="6">
        <f t="shared" si="9"/>
        <v>55.0473933649289</v>
      </c>
      <c r="R29" s="6">
        <f t="shared" si="10"/>
        <v>44</v>
      </c>
      <c r="S29" s="7">
        <f t="shared" si="11"/>
        <v>0.578947368421053</v>
      </c>
    </row>
    <row r="30" spans="1:19">
      <c r="A30" s="6">
        <v>26</v>
      </c>
      <c r="B30" s="6" t="s">
        <v>637</v>
      </c>
      <c r="C30" s="6" t="s">
        <v>638</v>
      </c>
      <c r="D30" s="6">
        <v>3.05</v>
      </c>
      <c r="E30" s="6">
        <f t="shared" si="0"/>
        <v>50.5924170616114</v>
      </c>
      <c r="F30" s="6">
        <f t="shared" si="1"/>
        <v>47</v>
      </c>
      <c r="G30" s="7">
        <f t="shared" si="2"/>
        <v>0.618421052631579</v>
      </c>
      <c r="H30" s="6">
        <v>100</v>
      </c>
      <c r="I30" s="6">
        <f t="shared" si="3"/>
        <v>7.10900473933649</v>
      </c>
      <c r="J30" s="6">
        <f t="shared" si="4"/>
        <v>14</v>
      </c>
      <c r="K30" s="7">
        <f t="shared" si="5"/>
        <v>0.184210526315789</v>
      </c>
      <c r="L30" s="6">
        <v>0</v>
      </c>
      <c r="M30" s="6">
        <f t="shared" si="6"/>
        <v>0</v>
      </c>
      <c r="N30" s="6">
        <f t="shared" si="7"/>
        <v>24</v>
      </c>
      <c r="O30" s="7">
        <f t="shared" si="8"/>
        <v>0.315789473684211</v>
      </c>
      <c r="P30" s="6"/>
      <c r="Q30" s="6">
        <f t="shared" si="9"/>
        <v>57.7014218009479</v>
      </c>
      <c r="R30" s="6">
        <f t="shared" si="10"/>
        <v>35</v>
      </c>
      <c r="S30" s="7">
        <f t="shared" si="11"/>
        <v>0.460526315789474</v>
      </c>
    </row>
    <row r="31" spans="1:19">
      <c r="A31" s="6">
        <v>27</v>
      </c>
      <c r="B31" s="6" t="s">
        <v>639</v>
      </c>
      <c r="C31" s="6" t="s">
        <v>640</v>
      </c>
      <c r="D31" s="6">
        <v>3.55</v>
      </c>
      <c r="E31" s="6">
        <f t="shared" si="0"/>
        <v>58.8862559241706</v>
      </c>
      <c r="F31" s="6">
        <f t="shared" si="1"/>
        <v>17</v>
      </c>
      <c r="G31" s="7">
        <f t="shared" si="2"/>
        <v>0.223684210526316</v>
      </c>
      <c r="H31" s="6">
        <v>55</v>
      </c>
      <c r="I31" s="6">
        <f t="shared" si="3"/>
        <v>3.90995260663507</v>
      </c>
      <c r="J31" s="6">
        <f t="shared" si="4"/>
        <v>23</v>
      </c>
      <c r="K31" s="7">
        <f t="shared" si="5"/>
        <v>0.302631578947368</v>
      </c>
      <c r="L31" s="6">
        <v>13.1</v>
      </c>
      <c r="M31" s="6">
        <f t="shared" si="6"/>
        <v>13.1</v>
      </c>
      <c r="N31" s="6">
        <f t="shared" si="7"/>
        <v>13</v>
      </c>
      <c r="O31" s="7">
        <f t="shared" si="8"/>
        <v>0.171052631578947</v>
      </c>
      <c r="P31" s="6"/>
      <c r="Q31" s="6">
        <f t="shared" si="9"/>
        <v>75.8962085308057</v>
      </c>
      <c r="R31" s="6">
        <f t="shared" si="10"/>
        <v>16</v>
      </c>
      <c r="S31" s="7">
        <f t="shared" si="11"/>
        <v>0.210526315789474</v>
      </c>
    </row>
    <row r="32" spans="1:19">
      <c r="A32" s="6">
        <v>28</v>
      </c>
      <c r="B32" s="6" t="s">
        <v>641</v>
      </c>
      <c r="C32" s="6" t="s">
        <v>642</v>
      </c>
      <c r="D32" s="6">
        <v>4.22</v>
      </c>
      <c r="E32" s="6">
        <f t="shared" si="0"/>
        <v>70</v>
      </c>
      <c r="F32" s="6">
        <f t="shared" si="1"/>
        <v>1</v>
      </c>
      <c r="G32" s="7">
        <f t="shared" si="2"/>
        <v>0.0131578947368421</v>
      </c>
      <c r="H32" s="6">
        <v>307</v>
      </c>
      <c r="I32" s="6">
        <f t="shared" si="3"/>
        <v>21.824644549763</v>
      </c>
      <c r="J32" s="6">
        <f t="shared" si="4"/>
        <v>4</v>
      </c>
      <c r="K32" s="7">
        <f t="shared" si="5"/>
        <v>0.0526315789473684</v>
      </c>
      <c r="L32" s="6">
        <v>68.5</v>
      </c>
      <c r="M32" s="6">
        <f t="shared" si="6"/>
        <v>50</v>
      </c>
      <c r="N32" s="6">
        <f t="shared" si="7"/>
        <v>1</v>
      </c>
      <c r="O32" s="7">
        <f t="shared" si="8"/>
        <v>0.0131578947368421</v>
      </c>
      <c r="P32" s="6"/>
      <c r="Q32" s="6">
        <f t="shared" si="9"/>
        <v>141.824644549763</v>
      </c>
      <c r="R32" s="6">
        <f t="shared" si="10"/>
        <v>1</v>
      </c>
      <c r="S32" s="7">
        <f t="shared" si="11"/>
        <v>0.0131578947368421</v>
      </c>
    </row>
    <row r="33" spans="1:19">
      <c r="A33" s="6">
        <v>29</v>
      </c>
      <c r="B33" s="6" t="s">
        <v>643</v>
      </c>
      <c r="C33" s="6" t="s">
        <v>644</v>
      </c>
      <c r="D33" s="6">
        <v>3.38</v>
      </c>
      <c r="E33" s="6">
        <f t="shared" si="0"/>
        <v>56.0663507109005</v>
      </c>
      <c r="F33" s="6">
        <f t="shared" si="1"/>
        <v>26</v>
      </c>
      <c r="G33" s="7">
        <f t="shared" si="2"/>
        <v>0.342105263157895</v>
      </c>
      <c r="H33" s="6">
        <v>188</v>
      </c>
      <c r="I33" s="6">
        <f t="shared" si="3"/>
        <v>13.3649289099526</v>
      </c>
      <c r="J33" s="6">
        <f t="shared" si="4"/>
        <v>7</v>
      </c>
      <c r="K33" s="7">
        <f t="shared" si="5"/>
        <v>0.0921052631578947</v>
      </c>
      <c r="L33" s="6">
        <v>13</v>
      </c>
      <c r="M33" s="6">
        <f t="shared" si="6"/>
        <v>13</v>
      </c>
      <c r="N33" s="6">
        <f t="shared" si="7"/>
        <v>14</v>
      </c>
      <c r="O33" s="7">
        <f t="shared" si="8"/>
        <v>0.184210526315789</v>
      </c>
      <c r="P33" s="6"/>
      <c r="Q33" s="6">
        <f t="shared" si="9"/>
        <v>82.4312796208531</v>
      </c>
      <c r="R33" s="6">
        <f t="shared" si="10"/>
        <v>12</v>
      </c>
      <c r="S33" s="7">
        <f t="shared" si="11"/>
        <v>0.157894736842105</v>
      </c>
    </row>
    <row r="34" spans="1:19">
      <c r="A34" s="6">
        <v>30</v>
      </c>
      <c r="B34" s="6" t="s">
        <v>645</v>
      </c>
      <c r="C34" s="6" t="s">
        <v>646</v>
      </c>
      <c r="D34" s="6">
        <v>2.81</v>
      </c>
      <c r="E34" s="6">
        <f t="shared" si="0"/>
        <v>46.6113744075829</v>
      </c>
      <c r="F34" s="6">
        <f t="shared" si="1"/>
        <v>59</v>
      </c>
      <c r="G34" s="7">
        <f t="shared" si="2"/>
        <v>0.776315789473684</v>
      </c>
      <c r="H34" s="6">
        <v>79</v>
      </c>
      <c r="I34" s="6">
        <f t="shared" si="3"/>
        <v>5.61611374407583</v>
      </c>
      <c r="J34" s="6">
        <f t="shared" si="4"/>
        <v>16</v>
      </c>
      <c r="K34" s="7">
        <f t="shared" si="5"/>
        <v>0.210526315789474</v>
      </c>
      <c r="L34" s="6">
        <v>0</v>
      </c>
      <c r="M34" s="6">
        <f t="shared" si="6"/>
        <v>0</v>
      </c>
      <c r="N34" s="6">
        <f t="shared" si="7"/>
        <v>24</v>
      </c>
      <c r="O34" s="7">
        <f t="shared" si="8"/>
        <v>0.315789473684211</v>
      </c>
      <c r="P34" s="6"/>
      <c r="Q34" s="6">
        <f t="shared" si="9"/>
        <v>52.2274881516588</v>
      </c>
      <c r="R34" s="6">
        <f t="shared" si="10"/>
        <v>53</v>
      </c>
      <c r="S34" s="7">
        <f t="shared" si="11"/>
        <v>0.697368421052632</v>
      </c>
    </row>
    <row r="35" spans="1:19">
      <c r="A35" s="6">
        <v>31</v>
      </c>
      <c r="B35" s="6" t="s">
        <v>647</v>
      </c>
      <c r="C35" s="6" t="s">
        <v>648</v>
      </c>
      <c r="D35" s="6">
        <v>3.55</v>
      </c>
      <c r="E35" s="6">
        <f t="shared" si="0"/>
        <v>58.8862559241706</v>
      </c>
      <c r="F35" s="6">
        <f t="shared" si="1"/>
        <v>17</v>
      </c>
      <c r="G35" s="7">
        <f t="shared" si="2"/>
        <v>0.223684210526316</v>
      </c>
      <c r="H35" s="6">
        <v>61</v>
      </c>
      <c r="I35" s="6">
        <f t="shared" si="3"/>
        <v>4.33649289099526</v>
      </c>
      <c r="J35" s="6">
        <f t="shared" si="4"/>
        <v>20</v>
      </c>
      <c r="K35" s="7">
        <f t="shared" si="5"/>
        <v>0.263157894736842</v>
      </c>
      <c r="L35" s="6">
        <v>0</v>
      </c>
      <c r="M35" s="6">
        <f t="shared" si="6"/>
        <v>0</v>
      </c>
      <c r="N35" s="6">
        <f t="shared" si="7"/>
        <v>24</v>
      </c>
      <c r="O35" s="7">
        <f t="shared" si="8"/>
        <v>0.315789473684211</v>
      </c>
      <c r="P35" s="6"/>
      <c r="Q35" s="6">
        <f t="shared" si="9"/>
        <v>63.2227488151659</v>
      </c>
      <c r="R35" s="6">
        <f t="shared" si="10"/>
        <v>21</v>
      </c>
      <c r="S35" s="7">
        <f t="shared" si="11"/>
        <v>0.276315789473684</v>
      </c>
    </row>
    <row r="36" spans="1:19">
      <c r="A36" s="6">
        <v>32</v>
      </c>
      <c r="B36" s="6" t="s">
        <v>649</v>
      </c>
      <c r="C36" s="6" t="s">
        <v>650</v>
      </c>
      <c r="D36" s="6">
        <v>3.74</v>
      </c>
      <c r="E36" s="6">
        <f t="shared" si="0"/>
        <v>62.0379146919431</v>
      </c>
      <c r="F36" s="6">
        <f t="shared" si="1"/>
        <v>4</v>
      </c>
      <c r="G36" s="7">
        <f t="shared" si="2"/>
        <v>0.0526315789473684</v>
      </c>
      <c r="H36" s="6">
        <v>32</v>
      </c>
      <c r="I36" s="6">
        <f t="shared" si="3"/>
        <v>2.27488151658768</v>
      </c>
      <c r="J36" s="6">
        <f t="shared" si="4"/>
        <v>47</v>
      </c>
      <c r="K36" s="7">
        <f t="shared" si="5"/>
        <v>0.618421052631579</v>
      </c>
      <c r="L36" s="6">
        <v>13</v>
      </c>
      <c r="M36" s="6">
        <f t="shared" si="6"/>
        <v>13</v>
      </c>
      <c r="N36" s="6">
        <f t="shared" si="7"/>
        <v>14</v>
      </c>
      <c r="O36" s="7">
        <f t="shared" si="8"/>
        <v>0.184210526315789</v>
      </c>
      <c r="P36" s="6"/>
      <c r="Q36" s="6">
        <f t="shared" si="9"/>
        <v>77.3127962085308</v>
      </c>
      <c r="R36" s="6">
        <f t="shared" si="10"/>
        <v>14</v>
      </c>
      <c r="S36" s="7">
        <f t="shared" si="11"/>
        <v>0.184210526315789</v>
      </c>
    </row>
    <row r="37" spans="1:19">
      <c r="A37" s="6">
        <v>33</v>
      </c>
      <c r="B37" s="6" t="s">
        <v>651</v>
      </c>
      <c r="C37" s="6" t="s">
        <v>652</v>
      </c>
      <c r="D37" s="6">
        <v>2.65</v>
      </c>
      <c r="E37" s="6">
        <f t="shared" si="0"/>
        <v>43.957345971564</v>
      </c>
      <c r="F37" s="6">
        <f t="shared" si="1"/>
        <v>63</v>
      </c>
      <c r="G37" s="7">
        <f t="shared" si="2"/>
        <v>0.828947368421053</v>
      </c>
      <c r="H37" s="6">
        <v>18</v>
      </c>
      <c r="I37" s="6">
        <f t="shared" si="3"/>
        <v>1.27962085308057</v>
      </c>
      <c r="J37" s="6">
        <f t="shared" si="4"/>
        <v>65</v>
      </c>
      <c r="K37" s="7">
        <f t="shared" si="5"/>
        <v>0.855263157894737</v>
      </c>
      <c r="L37" s="6">
        <v>0</v>
      </c>
      <c r="M37" s="6">
        <f t="shared" si="6"/>
        <v>0</v>
      </c>
      <c r="N37" s="6">
        <f t="shared" si="7"/>
        <v>24</v>
      </c>
      <c r="O37" s="7">
        <f t="shared" si="8"/>
        <v>0.315789473684211</v>
      </c>
      <c r="P37" s="6"/>
      <c r="Q37" s="6">
        <f t="shared" si="9"/>
        <v>45.2369668246445</v>
      </c>
      <c r="R37" s="6">
        <f t="shared" si="10"/>
        <v>64</v>
      </c>
      <c r="S37" s="7">
        <f t="shared" si="11"/>
        <v>0.842105263157895</v>
      </c>
    </row>
    <row r="38" spans="1:19">
      <c r="A38" s="6">
        <v>34</v>
      </c>
      <c r="B38" s="6" t="s">
        <v>653</v>
      </c>
      <c r="C38" s="6" t="s">
        <v>654</v>
      </c>
      <c r="D38" s="6">
        <v>2.5</v>
      </c>
      <c r="E38" s="6">
        <f t="shared" si="0"/>
        <v>41.4691943127962</v>
      </c>
      <c r="F38" s="6">
        <f t="shared" si="1"/>
        <v>66</v>
      </c>
      <c r="G38" s="7">
        <f t="shared" si="2"/>
        <v>0.868421052631579</v>
      </c>
      <c r="H38" s="6">
        <v>52</v>
      </c>
      <c r="I38" s="6">
        <f t="shared" si="3"/>
        <v>3.69668246445498</v>
      </c>
      <c r="J38" s="6">
        <f t="shared" si="4"/>
        <v>25</v>
      </c>
      <c r="K38" s="7">
        <f t="shared" si="5"/>
        <v>0.328947368421053</v>
      </c>
      <c r="L38" s="6">
        <v>0</v>
      </c>
      <c r="M38" s="6">
        <f t="shared" si="6"/>
        <v>0</v>
      </c>
      <c r="N38" s="6">
        <f t="shared" si="7"/>
        <v>24</v>
      </c>
      <c r="O38" s="7">
        <f t="shared" si="8"/>
        <v>0.315789473684211</v>
      </c>
      <c r="P38" s="6"/>
      <c r="Q38" s="6">
        <f t="shared" si="9"/>
        <v>45.1658767772512</v>
      </c>
      <c r="R38" s="6">
        <f t="shared" si="10"/>
        <v>65</v>
      </c>
      <c r="S38" s="7">
        <f t="shared" si="11"/>
        <v>0.855263157894737</v>
      </c>
    </row>
    <row r="39" spans="1:19">
      <c r="A39" s="6">
        <v>35</v>
      </c>
      <c r="B39" s="6" t="s">
        <v>655</v>
      </c>
      <c r="C39" s="6" t="s">
        <v>656</v>
      </c>
      <c r="D39" s="6">
        <v>2.1</v>
      </c>
      <c r="E39" s="6">
        <f t="shared" si="0"/>
        <v>34.8341232227488</v>
      </c>
      <c r="F39" s="6">
        <f t="shared" si="1"/>
        <v>71</v>
      </c>
      <c r="G39" s="7">
        <f t="shared" si="2"/>
        <v>0.934210526315789</v>
      </c>
      <c r="H39" s="6">
        <v>14</v>
      </c>
      <c r="I39" s="6">
        <f t="shared" si="3"/>
        <v>0.995260663507109</v>
      </c>
      <c r="J39" s="6">
        <f t="shared" si="4"/>
        <v>75</v>
      </c>
      <c r="K39" s="7">
        <f t="shared" si="5"/>
        <v>0.986842105263158</v>
      </c>
      <c r="L39" s="6">
        <v>0</v>
      </c>
      <c r="M39" s="6">
        <f t="shared" si="6"/>
        <v>0</v>
      </c>
      <c r="N39" s="6">
        <f t="shared" si="7"/>
        <v>24</v>
      </c>
      <c r="O39" s="7">
        <f t="shared" si="8"/>
        <v>0.315789473684211</v>
      </c>
      <c r="P39" s="6"/>
      <c r="Q39" s="6">
        <f t="shared" si="9"/>
        <v>35.8293838862559</v>
      </c>
      <c r="R39" s="6">
        <f t="shared" si="10"/>
        <v>72</v>
      </c>
      <c r="S39" s="7">
        <f t="shared" si="11"/>
        <v>0.947368421052632</v>
      </c>
    </row>
    <row r="40" spans="1:19">
      <c r="A40" s="6">
        <v>36</v>
      </c>
      <c r="B40" s="6" t="s">
        <v>657</v>
      </c>
      <c r="C40" s="6" t="s">
        <v>658</v>
      </c>
      <c r="D40" s="6">
        <v>3.34</v>
      </c>
      <c r="E40" s="6">
        <f t="shared" si="0"/>
        <v>55.4028436018957</v>
      </c>
      <c r="F40" s="6">
        <f t="shared" si="1"/>
        <v>27</v>
      </c>
      <c r="G40" s="7">
        <f t="shared" si="2"/>
        <v>0.355263157894737</v>
      </c>
      <c r="H40" s="6">
        <v>31</v>
      </c>
      <c r="I40" s="6">
        <f t="shared" si="3"/>
        <v>2.20379146919431</v>
      </c>
      <c r="J40" s="6">
        <f t="shared" si="4"/>
        <v>51</v>
      </c>
      <c r="K40" s="7">
        <f t="shared" si="5"/>
        <v>0.671052631578947</v>
      </c>
      <c r="L40" s="6">
        <v>0</v>
      </c>
      <c r="M40" s="6">
        <f t="shared" si="6"/>
        <v>0</v>
      </c>
      <c r="N40" s="6">
        <f t="shared" si="7"/>
        <v>24</v>
      </c>
      <c r="O40" s="7">
        <f t="shared" si="8"/>
        <v>0.315789473684211</v>
      </c>
      <c r="P40" s="6"/>
      <c r="Q40" s="6">
        <f t="shared" si="9"/>
        <v>57.6066350710901</v>
      </c>
      <c r="R40" s="6">
        <f t="shared" si="10"/>
        <v>36</v>
      </c>
      <c r="S40" s="7">
        <f t="shared" si="11"/>
        <v>0.473684210526316</v>
      </c>
    </row>
    <row r="41" spans="1:19">
      <c r="A41" s="6">
        <v>37</v>
      </c>
      <c r="B41" s="6" t="s">
        <v>659</v>
      </c>
      <c r="C41" s="6" t="s">
        <v>660</v>
      </c>
      <c r="D41" s="6">
        <v>3.72</v>
      </c>
      <c r="E41" s="6">
        <f t="shared" si="0"/>
        <v>61.7061611374408</v>
      </c>
      <c r="F41" s="6">
        <f t="shared" si="1"/>
        <v>5</v>
      </c>
      <c r="G41" s="7">
        <f t="shared" si="2"/>
        <v>0.0657894736842105</v>
      </c>
      <c r="H41" s="6">
        <v>183</v>
      </c>
      <c r="I41" s="6">
        <f t="shared" si="3"/>
        <v>13.0094786729858</v>
      </c>
      <c r="J41" s="6">
        <f t="shared" si="4"/>
        <v>9</v>
      </c>
      <c r="K41" s="7">
        <f t="shared" si="5"/>
        <v>0.118421052631579</v>
      </c>
      <c r="L41" s="6">
        <v>23.5</v>
      </c>
      <c r="M41" s="6">
        <f t="shared" si="6"/>
        <v>23.5</v>
      </c>
      <c r="N41" s="6">
        <f t="shared" si="7"/>
        <v>11</v>
      </c>
      <c r="O41" s="7">
        <f t="shared" si="8"/>
        <v>0.144736842105263</v>
      </c>
      <c r="P41" s="6"/>
      <c r="Q41" s="6">
        <f t="shared" si="9"/>
        <v>98.2156398104266</v>
      </c>
      <c r="R41" s="6">
        <f t="shared" si="10"/>
        <v>10</v>
      </c>
      <c r="S41" s="7">
        <f t="shared" si="11"/>
        <v>0.131578947368421</v>
      </c>
    </row>
    <row r="42" spans="1:19">
      <c r="A42" s="6">
        <v>38</v>
      </c>
      <c r="B42" s="6" t="s">
        <v>661</v>
      </c>
      <c r="C42" s="6" t="s">
        <v>662</v>
      </c>
      <c r="D42" s="6">
        <v>2</v>
      </c>
      <c r="E42" s="6">
        <f t="shared" si="0"/>
        <v>33.175355450237</v>
      </c>
      <c r="F42" s="6">
        <f t="shared" si="1"/>
        <v>73</v>
      </c>
      <c r="G42" s="7">
        <f t="shared" si="2"/>
        <v>0.960526315789474</v>
      </c>
      <c r="H42" s="6">
        <v>12</v>
      </c>
      <c r="I42" s="6">
        <f t="shared" si="3"/>
        <v>0.853080568720379</v>
      </c>
      <c r="J42" s="6">
        <f t="shared" si="4"/>
        <v>76</v>
      </c>
      <c r="K42" s="7">
        <f t="shared" si="5"/>
        <v>1</v>
      </c>
      <c r="L42" s="6">
        <v>0</v>
      </c>
      <c r="M42" s="6">
        <f t="shared" si="6"/>
        <v>0</v>
      </c>
      <c r="N42" s="6">
        <f t="shared" si="7"/>
        <v>24</v>
      </c>
      <c r="O42" s="7">
        <f t="shared" si="8"/>
        <v>0.315789473684211</v>
      </c>
      <c r="P42" s="6"/>
      <c r="Q42" s="6">
        <f t="shared" si="9"/>
        <v>34.0284360189573</v>
      </c>
      <c r="R42" s="6">
        <f t="shared" si="10"/>
        <v>73</v>
      </c>
      <c r="S42" s="7">
        <f t="shared" si="11"/>
        <v>0.960526315789474</v>
      </c>
    </row>
    <row r="43" spans="1:19">
      <c r="A43" s="6">
        <v>39</v>
      </c>
      <c r="B43" s="6" t="s">
        <v>663</v>
      </c>
      <c r="C43" s="6" t="s">
        <v>664</v>
      </c>
      <c r="D43" s="6">
        <v>3.03</v>
      </c>
      <c r="E43" s="6">
        <f t="shared" si="0"/>
        <v>50.260663507109</v>
      </c>
      <c r="F43" s="6">
        <f t="shared" si="1"/>
        <v>49</v>
      </c>
      <c r="G43" s="7">
        <f t="shared" si="2"/>
        <v>0.644736842105263</v>
      </c>
      <c r="H43" s="6">
        <v>25</v>
      </c>
      <c r="I43" s="6">
        <f t="shared" si="3"/>
        <v>1.77725118483412</v>
      </c>
      <c r="J43" s="6">
        <f t="shared" si="4"/>
        <v>53</v>
      </c>
      <c r="K43" s="7">
        <f t="shared" si="5"/>
        <v>0.697368421052632</v>
      </c>
      <c r="L43" s="6">
        <v>0</v>
      </c>
      <c r="M43" s="6">
        <f t="shared" si="6"/>
        <v>0</v>
      </c>
      <c r="N43" s="6">
        <f t="shared" si="7"/>
        <v>24</v>
      </c>
      <c r="O43" s="7">
        <f t="shared" si="8"/>
        <v>0.315789473684211</v>
      </c>
      <c r="P43" s="6"/>
      <c r="Q43" s="6">
        <f t="shared" si="9"/>
        <v>52.0379146919431</v>
      </c>
      <c r="R43" s="6">
        <f t="shared" si="10"/>
        <v>54</v>
      </c>
      <c r="S43" s="7">
        <f t="shared" si="11"/>
        <v>0.710526315789474</v>
      </c>
    </row>
    <row r="44" spans="1:19">
      <c r="A44" s="6">
        <v>40</v>
      </c>
      <c r="B44" s="6" t="s">
        <v>665</v>
      </c>
      <c r="C44" s="6" t="s">
        <v>666</v>
      </c>
      <c r="D44" s="6">
        <v>2.76</v>
      </c>
      <c r="E44" s="6">
        <f t="shared" si="0"/>
        <v>45.781990521327</v>
      </c>
      <c r="F44" s="6">
        <f t="shared" si="1"/>
        <v>60</v>
      </c>
      <c r="G44" s="7">
        <f t="shared" si="2"/>
        <v>0.789473684210526</v>
      </c>
      <c r="H44" s="6">
        <v>24</v>
      </c>
      <c r="I44" s="6">
        <f t="shared" si="3"/>
        <v>1.70616113744076</v>
      </c>
      <c r="J44" s="6">
        <f t="shared" si="4"/>
        <v>55</v>
      </c>
      <c r="K44" s="7">
        <f t="shared" si="5"/>
        <v>0.723684210526316</v>
      </c>
      <c r="L44" s="6">
        <v>0</v>
      </c>
      <c r="M44" s="6">
        <f t="shared" si="6"/>
        <v>0</v>
      </c>
      <c r="N44" s="6">
        <f t="shared" si="7"/>
        <v>24</v>
      </c>
      <c r="O44" s="7">
        <f t="shared" si="8"/>
        <v>0.315789473684211</v>
      </c>
      <c r="P44" s="6"/>
      <c r="Q44" s="6">
        <f t="shared" si="9"/>
        <v>47.4881516587678</v>
      </c>
      <c r="R44" s="6">
        <f t="shared" si="10"/>
        <v>61</v>
      </c>
      <c r="S44" s="7">
        <f t="shared" si="11"/>
        <v>0.802631578947368</v>
      </c>
    </row>
    <row r="45" spans="1:19">
      <c r="A45" s="6">
        <v>41</v>
      </c>
      <c r="B45" s="6" t="s">
        <v>667</v>
      </c>
      <c r="C45" s="6" t="s">
        <v>668</v>
      </c>
      <c r="D45" s="6">
        <v>3.11</v>
      </c>
      <c r="E45" s="6">
        <f t="shared" si="0"/>
        <v>51.5876777251185</v>
      </c>
      <c r="F45" s="6">
        <f t="shared" si="1"/>
        <v>44</v>
      </c>
      <c r="G45" s="7">
        <f t="shared" si="2"/>
        <v>0.578947368421053</v>
      </c>
      <c r="H45" s="6">
        <v>159</v>
      </c>
      <c r="I45" s="6">
        <f t="shared" si="3"/>
        <v>11.303317535545</v>
      </c>
      <c r="J45" s="6">
        <f t="shared" si="4"/>
        <v>10</v>
      </c>
      <c r="K45" s="7">
        <f t="shared" si="5"/>
        <v>0.131578947368421</v>
      </c>
      <c r="L45" s="6">
        <v>9</v>
      </c>
      <c r="M45" s="6">
        <f t="shared" si="6"/>
        <v>9</v>
      </c>
      <c r="N45" s="6">
        <f t="shared" si="7"/>
        <v>18</v>
      </c>
      <c r="O45" s="7">
        <f t="shared" si="8"/>
        <v>0.236842105263158</v>
      </c>
      <c r="P45" s="6"/>
      <c r="Q45" s="6">
        <f t="shared" si="9"/>
        <v>71.8909952606635</v>
      </c>
      <c r="R45" s="6">
        <f t="shared" si="10"/>
        <v>18</v>
      </c>
      <c r="S45" s="7">
        <f t="shared" si="11"/>
        <v>0.236842105263158</v>
      </c>
    </row>
    <row r="46" spans="1:19">
      <c r="A46" s="6">
        <v>42</v>
      </c>
      <c r="B46" s="6" t="s">
        <v>669</v>
      </c>
      <c r="C46" s="6" t="s">
        <v>670</v>
      </c>
      <c r="D46" s="6">
        <v>3.23</v>
      </c>
      <c r="E46" s="6">
        <f t="shared" si="0"/>
        <v>53.5781990521327</v>
      </c>
      <c r="F46" s="6">
        <f t="shared" si="1"/>
        <v>34</v>
      </c>
      <c r="G46" s="7">
        <f t="shared" si="2"/>
        <v>0.447368421052632</v>
      </c>
      <c r="H46" s="6">
        <v>36</v>
      </c>
      <c r="I46" s="6">
        <f t="shared" si="3"/>
        <v>2.55924170616114</v>
      </c>
      <c r="J46" s="6">
        <f t="shared" si="4"/>
        <v>39</v>
      </c>
      <c r="K46" s="7">
        <f t="shared" si="5"/>
        <v>0.513157894736842</v>
      </c>
      <c r="L46" s="6">
        <v>0</v>
      </c>
      <c r="M46" s="6">
        <f t="shared" si="6"/>
        <v>0</v>
      </c>
      <c r="N46" s="6">
        <f t="shared" si="7"/>
        <v>24</v>
      </c>
      <c r="O46" s="7">
        <f t="shared" si="8"/>
        <v>0.315789473684211</v>
      </c>
      <c r="P46" s="6"/>
      <c r="Q46" s="6">
        <f t="shared" si="9"/>
        <v>56.1374407582938</v>
      </c>
      <c r="R46" s="6">
        <f t="shared" si="10"/>
        <v>41</v>
      </c>
      <c r="S46" s="7">
        <f t="shared" si="11"/>
        <v>0.539473684210526</v>
      </c>
    </row>
    <row r="47" spans="1:19">
      <c r="A47" s="6">
        <v>43</v>
      </c>
      <c r="B47" s="6" t="s">
        <v>671</v>
      </c>
      <c r="C47" s="6" t="s">
        <v>672</v>
      </c>
      <c r="D47" s="6">
        <v>3.57</v>
      </c>
      <c r="E47" s="6">
        <f t="shared" si="0"/>
        <v>59.218009478673</v>
      </c>
      <c r="F47" s="6">
        <f t="shared" si="1"/>
        <v>15</v>
      </c>
      <c r="G47" s="7">
        <f t="shared" si="2"/>
        <v>0.197368421052632</v>
      </c>
      <c r="H47" s="6">
        <v>187</v>
      </c>
      <c r="I47" s="6">
        <f t="shared" si="3"/>
        <v>13.2938388625592</v>
      </c>
      <c r="J47" s="6">
        <f t="shared" si="4"/>
        <v>8</v>
      </c>
      <c r="K47" s="7">
        <f t="shared" si="5"/>
        <v>0.105263157894737</v>
      </c>
      <c r="L47" s="6">
        <v>35.2</v>
      </c>
      <c r="M47" s="6">
        <f t="shared" si="6"/>
        <v>35.2</v>
      </c>
      <c r="N47" s="6">
        <f t="shared" si="7"/>
        <v>5</v>
      </c>
      <c r="O47" s="7">
        <f t="shared" si="8"/>
        <v>0.0657894736842105</v>
      </c>
      <c r="P47" s="6"/>
      <c r="Q47" s="6">
        <f t="shared" si="9"/>
        <v>107.711848341232</v>
      </c>
      <c r="R47" s="6">
        <f t="shared" si="10"/>
        <v>7</v>
      </c>
      <c r="S47" s="7">
        <f t="shared" si="11"/>
        <v>0.0921052631578947</v>
      </c>
    </row>
    <row r="48" spans="1:19">
      <c r="A48" s="6">
        <v>44</v>
      </c>
      <c r="B48" s="6" t="s">
        <v>673</v>
      </c>
      <c r="C48" s="6" t="s">
        <v>674</v>
      </c>
      <c r="D48" s="6">
        <v>4.02</v>
      </c>
      <c r="E48" s="6">
        <f t="shared" si="0"/>
        <v>66.6824644549763</v>
      </c>
      <c r="F48" s="6">
        <f t="shared" si="1"/>
        <v>2</v>
      </c>
      <c r="G48" s="7">
        <f t="shared" si="2"/>
        <v>0.0263157894736842</v>
      </c>
      <c r="H48" s="6">
        <v>131</v>
      </c>
      <c r="I48" s="6">
        <f t="shared" si="3"/>
        <v>9.31279620853081</v>
      </c>
      <c r="J48" s="6">
        <f t="shared" si="4"/>
        <v>12</v>
      </c>
      <c r="K48" s="7">
        <f t="shared" si="5"/>
        <v>0.157894736842105</v>
      </c>
      <c r="L48" s="6">
        <v>27.6</v>
      </c>
      <c r="M48" s="6">
        <f t="shared" si="6"/>
        <v>27.6</v>
      </c>
      <c r="N48" s="6">
        <f t="shared" si="7"/>
        <v>9</v>
      </c>
      <c r="O48" s="7">
        <f t="shared" si="8"/>
        <v>0.118421052631579</v>
      </c>
      <c r="P48" s="6"/>
      <c r="Q48" s="6">
        <f t="shared" si="9"/>
        <v>103.595260663507</v>
      </c>
      <c r="R48" s="6">
        <f t="shared" si="10"/>
        <v>8</v>
      </c>
      <c r="S48" s="7">
        <f t="shared" si="11"/>
        <v>0.105263157894737</v>
      </c>
    </row>
    <row r="49" spans="1:19">
      <c r="A49" s="6">
        <v>45</v>
      </c>
      <c r="B49" s="6" t="s">
        <v>675</v>
      </c>
      <c r="C49" s="6" t="s">
        <v>676</v>
      </c>
      <c r="D49" s="6">
        <v>3.12</v>
      </c>
      <c r="E49" s="6">
        <f t="shared" si="0"/>
        <v>51.7535545023697</v>
      </c>
      <c r="F49" s="6">
        <f t="shared" si="1"/>
        <v>43</v>
      </c>
      <c r="G49" s="7">
        <f t="shared" si="2"/>
        <v>0.565789473684211</v>
      </c>
      <c r="H49" s="6">
        <v>45</v>
      </c>
      <c r="I49" s="6">
        <f t="shared" si="3"/>
        <v>3.19905213270142</v>
      </c>
      <c r="J49" s="6">
        <f t="shared" si="4"/>
        <v>31</v>
      </c>
      <c r="K49" s="7">
        <f t="shared" si="5"/>
        <v>0.407894736842105</v>
      </c>
      <c r="L49" s="6">
        <v>10</v>
      </c>
      <c r="M49" s="6">
        <f t="shared" si="6"/>
        <v>10</v>
      </c>
      <c r="N49" s="6">
        <f t="shared" si="7"/>
        <v>17</v>
      </c>
      <c r="O49" s="7">
        <f t="shared" si="8"/>
        <v>0.223684210526316</v>
      </c>
      <c r="P49" s="6"/>
      <c r="Q49" s="6">
        <f t="shared" si="9"/>
        <v>64.9526066350711</v>
      </c>
      <c r="R49" s="6">
        <f t="shared" si="10"/>
        <v>19</v>
      </c>
      <c r="S49" s="7">
        <f t="shared" si="11"/>
        <v>0.25</v>
      </c>
    </row>
    <row r="50" spans="1:19">
      <c r="A50" s="6">
        <v>46</v>
      </c>
      <c r="B50" s="6" t="s">
        <v>677</v>
      </c>
      <c r="C50" s="6" t="s">
        <v>678</v>
      </c>
      <c r="D50" s="6">
        <v>3.22</v>
      </c>
      <c r="E50" s="6">
        <f t="shared" si="0"/>
        <v>53.4123222748815</v>
      </c>
      <c r="F50" s="6">
        <f t="shared" si="1"/>
        <v>36</v>
      </c>
      <c r="G50" s="7">
        <f t="shared" si="2"/>
        <v>0.473684210526316</v>
      </c>
      <c r="H50" s="6">
        <v>32</v>
      </c>
      <c r="I50" s="6">
        <f t="shared" si="3"/>
        <v>2.27488151658768</v>
      </c>
      <c r="J50" s="6">
        <f t="shared" si="4"/>
        <v>47</v>
      </c>
      <c r="K50" s="7">
        <f t="shared" si="5"/>
        <v>0.618421052631579</v>
      </c>
      <c r="L50" s="6">
        <v>0</v>
      </c>
      <c r="M50" s="6">
        <f t="shared" si="6"/>
        <v>0</v>
      </c>
      <c r="N50" s="6">
        <f t="shared" si="7"/>
        <v>24</v>
      </c>
      <c r="O50" s="7">
        <f t="shared" si="8"/>
        <v>0.315789473684211</v>
      </c>
      <c r="P50" s="6"/>
      <c r="Q50" s="6">
        <f t="shared" si="9"/>
        <v>55.6872037914692</v>
      </c>
      <c r="R50" s="6">
        <f t="shared" si="10"/>
        <v>43</v>
      </c>
      <c r="S50" s="7">
        <f t="shared" si="11"/>
        <v>0.565789473684211</v>
      </c>
    </row>
    <row r="51" spans="1:19">
      <c r="A51" s="6">
        <v>47</v>
      </c>
      <c r="B51" s="6" t="s">
        <v>679</v>
      </c>
      <c r="C51" s="6" t="s">
        <v>680</v>
      </c>
      <c r="D51" s="6">
        <v>2.71</v>
      </c>
      <c r="E51" s="6">
        <f t="shared" si="0"/>
        <v>44.9526066350711</v>
      </c>
      <c r="F51" s="6">
        <f t="shared" si="1"/>
        <v>61</v>
      </c>
      <c r="G51" s="7">
        <f t="shared" si="2"/>
        <v>0.802631578947368</v>
      </c>
      <c r="H51" s="6">
        <v>36</v>
      </c>
      <c r="I51" s="6">
        <f t="shared" si="3"/>
        <v>2.55924170616114</v>
      </c>
      <c r="J51" s="6">
        <f t="shared" si="4"/>
        <v>39</v>
      </c>
      <c r="K51" s="7">
        <f t="shared" si="5"/>
        <v>0.513157894736842</v>
      </c>
      <c r="L51" s="6">
        <v>2.5</v>
      </c>
      <c r="M51" s="6">
        <f t="shared" si="6"/>
        <v>2.5</v>
      </c>
      <c r="N51" s="6">
        <f t="shared" si="7"/>
        <v>23</v>
      </c>
      <c r="O51" s="7">
        <f t="shared" si="8"/>
        <v>0.302631578947368</v>
      </c>
      <c r="P51" s="6"/>
      <c r="Q51" s="6">
        <f t="shared" si="9"/>
        <v>50.0118483412322</v>
      </c>
      <c r="R51" s="6">
        <f t="shared" si="10"/>
        <v>58</v>
      </c>
      <c r="S51" s="7">
        <f t="shared" si="11"/>
        <v>0.763157894736842</v>
      </c>
    </row>
    <row r="52" spans="1:19">
      <c r="A52" s="6">
        <v>48</v>
      </c>
      <c r="B52" s="6" t="s">
        <v>681</v>
      </c>
      <c r="C52" s="6" t="s">
        <v>682</v>
      </c>
      <c r="D52" s="6">
        <v>3.17</v>
      </c>
      <c r="E52" s="6">
        <f t="shared" si="0"/>
        <v>52.5829383886256</v>
      </c>
      <c r="F52" s="6">
        <f t="shared" si="1"/>
        <v>39</v>
      </c>
      <c r="G52" s="7">
        <f t="shared" si="2"/>
        <v>0.513157894736842</v>
      </c>
      <c r="H52" s="6">
        <v>38</v>
      </c>
      <c r="I52" s="6">
        <f t="shared" si="3"/>
        <v>2.70142180094787</v>
      </c>
      <c r="J52" s="6">
        <f t="shared" si="4"/>
        <v>36</v>
      </c>
      <c r="K52" s="7">
        <f t="shared" si="5"/>
        <v>0.473684210526316</v>
      </c>
      <c r="L52" s="6">
        <v>4.5</v>
      </c>
      <c r="M52" s="6">
        <f t="shared" si="6"/>
        <v>4.5</v>
      </c>
      <c r="N52" s="6">
        <f t="shared" si="7"/>
        <v>20</v>
      </c>
      <c r="O52" s="7">
        <f t="shared" si="8"/>
        <v>0.263157894736842</v>
      </c>
      <c r="P52" s="6"/>
      <c r="Q52" s="6">
        <f t="shared" si="9"/>
        <v>59.7843601895735</v>
      </c>
      <c r="R52" s="6">
        <f t="shared" si="10"/>
        <v>29</v>
      </c>
      <c r="S52" s="7">
        <f t="shared" si="11"/>
        <v>0.381578947368421</v>
      </c>
    </row>
    <row r="53" spans="1:19">
      <c r="A53" s="6">
        <v>49</v>
      </c>
      <c r="B53" s="6" t="s">
        <v>683</v>
      </c>
      <c r="C53" s="6" t="s">
        <v>684</v>
      </c>
      <c r="D53" s="6">
        <v>3.13</v>
      </c>
      <c r="E53" s="6">
        <f t="shared" si="0"/>
        <v>51.9194312796209</v>
      </c>
      <c r="F53" s="6">
        <f t="shared" si="1"/>
        <v>40</v>
      </c>
      <c r="G53" s="7">
        <f t="shared" si="2"/>
        <v>0.526315789473684</v>
      </c>
      <c r="H53" s="6">
        <v>35</v>
      </c>
      <c r="I53" s="6">
        <f t="shared" si="3"/>
        <v>2.48815165876777</v>
      </c>
      <c r="J53" s="6">
        <f t="shared" si="4"/>
        <v>41</v>
      </c>
      <c r="K53" s="7">
        <f t="shared" si="5"/>
        <v>0.539473684210526</v>
      </c>
      <c r="L53" s="6">
        <v>0</v>
      </c>
      <c r="M53" s="6">
        <f t="shared" si="6"/>
        <v>0</v>
      </c>
      <c r="N53" s="6">
        <f t="shared" si="7"/>
        <v>24</v>
      </c>
      <c r="O53" s="7">
        <f t="shared" si="8"/>
        <v>0.315789473684211</v>
      </c>
      <c r="P53" s="6"/>
      <c r="Q53" s="6">
        <f t="shared" si="9"/>
        <v>54.4075829383886</v>
      </c>
      <c r="R53" s="6">
        <f t="shared" si="10"/>
        <v>47</v>
      </c>
      <c r="S53" s="7">
        <f t="shared" si="11"/>
        <v>0.618421052631579</v>
      </c>
    </row>
    <row r="54" spans="1:19">
      <c r="A54" s="6">
        <v>50</v>
      </c>
      <c r="B54" s="6" t="s">
        <v>685</v>
      </c>
      <c r="C54" s="6" t="s">
        <v>686</v>
      </c>
      <c r="D54" s="6">
        <v>3.66</v>
      </c>
      <c r="E54" s="6">
        <f t="shared" si="0"/>
        <v>60.7109004739337</v>
      </c>
      <c r="F54" s="6">
        <f t="shared" si="1"/>
        <v>9</v>
      </c>
      <c r="G54" s="7">
        <f t="shared" si="2"/>
        <v>0.118421052631579</v>
      </c>
      <c r="H54" s="6">
        <v>195</v>
      </c>
      <c r="I54" s="6">
        <f t="shared" si="3"/>
        <v>13.8625592417062</v>
      </c>
      <c r="J54" s="6">
        <f t="shared" si="4"/>
        <v>6</v>
      </c>
      <c r="K54" s="7">
        <f t="shared" si="5"/>
        <v>0.0789473684210526</v>
      </c>
      <c r="L54" s="6">
        <v>34.6</v>
      </c>
      <c r="M54" s="6">
        <f t="shared" si="6"/>
        <v>34.6</v>
      </c>
      <c r="N54" s="6">
        <f t="shared" si="7"/>
        <v>6</v>
      </c>
      <c r="O54" s="7">
        <f t="shared" si="8"/>
        <v>0.0789473684210526</v>
      </c>
      <c r="P54" s="6"/>
      <c r="Q54" s="6">
        <f t="shared" si="9"/>
        <v>109.17345971564</v>
      </c>
      <c r="R54" s="6">
        <f t="shared" si="10"/>
        <v>6</v>
      </c>
      <c r="S54" s="7">
        <f t="shared" si="11"/>
        <v>0.0789473684210526</v>
      </c>
    </row>
    <row r="55" spans="1:19">
      <c r="A55" s="6">
        <v>51</v>
      </c>
      <c r="B55" s="6" t="s">
        <v>687</v>
      </c>
      <c r="C55" s="6" t="s">
        <v>688</v>
      </c>
      <c r="D55" s="6">
        <v>2.82</v>
      </c>
      <c r="E55" s="6">
        <f t="shared" si="0"/>
        <v>46.7772511848341</v>
      </c>
      <c r="F55" s="6">
        <f t="shared" si="1"/>
        <v>58</v>
      </c>
      <c r="G55" s="7">
        <f t="shared" si="2"/>
        <v>0.763157894736842</v>
      </c>
      <c r="H55" s="6">
        <v>41</v>
      </c>
      <c r="I55" s="6">
        <f t="shared" si="3"/>
        <v>2.91469194312796</v>
      </c>
      <c r="J55" s="6">
        <f t="shared" si="4"/>
        <v>34</v>
      </c>
      <c r="K55" s="7">
        <f t="shared" si="5"/>
        <v>0.447368421052632</v>
      </c>
      <c r="L55" s="6">
        <v>0</v>
      </c>
      <c r="M55" s="6">
        <f t="shared" si="6"/>
        <v>0</v>
      </c>
      <c r="N55" s="6">
        <f t="shared" si="7"/>
        <v>24</v>
      </c>
      <c r="O55" s="7">
        <f t="shared" si="8"/>
        <v>0.315789473684211</v>
      </c>
      <c r="P55" s="6"/>
      <c r="Q55" s="6">
        <f t="shared" si="9"/>
        <v>49.6919431279621</v>
      </c>
      <c r="R55" s="6">
        <f t="shared" si="10"/>
        <v>59</v>
      </c>
      <c r="S55" s="7">
        <f t="shared" si="11"/>
        <v>0.776315789473684</v>
      </c>
    </row>
    <row r="56" spans="1:19">
      <c r="A56" s="6">
        <v>52</v>
      </c>
      <c r="B56" s="6" t="s">
        <v>689</v>
      </c>
      <c r="C56" s="6" t="s">
        <v>690</v>
      </c>
      <c r="D56" s="6">
        <v>3.68</v>
      </c>
      <c r="E56" s="6">
        <f t="shared" si="0"/>
        <v>61.042654028436</v>
      </c>
      <c r="F56" s="6">
        <f t="shared" si="1"/>
        <v>7</v>
      </c>
      <c r="G56" s="7">
        <f t="shared" si="2"/>
        <v>0.0921052631578947</v>
      </c>
      <c r="H56" s="6">
        <v>218</v>
      </c>
      <c r="I56" s="6">
        <f t="shared" si="3"/>
        <v>15.4976303317536</v>
      </c>
      <c r="J56" s="6">
        <f t="shared" si="4"/>
        <v>5</v>
      </c>
      <c r="K56" s="7">
        <f t="shared" si="5"/>
        <v>0.0657894736842105</v>
      </c>
      <c r="L56" s="6">
        <v>26.5</v>
      </c>
      <c r="M56" s="6">
        <f t="shared" si="6"/>
        <v>26.5</v>
      </c>
      <c r="N56" s="6">
        <f t="shared" si="7"/>
        <v>10</v>
      </c>
      <c r="O56" s="7">
        <f t="shared" si="8"/>
        <v>0.131578947368421</v>
      </c>
      <c r="P56" s="6"/>
      <c r="Q56" s="6">
        <f t="shared" si="9"/>
        <v>103.04028436019</v>
      </c>
      <c r="R56" s="6">
        <f t="shared" si="10"/>
        <v>9</v>
      </c>
      <c r="S56" s="7">
        <f t="shared" si="11"/>
        <v>0.118421052631579</v>
      </c>
    </row>
    <row r="57" spans="1:19">
      <c r="A57" s="6">
        <v>53</v>
      </c>
      <c r="B57" s="6" t="s">
        <v>691</v>
      </c>
      <c r="C57" s="6" t="s">
        <v>692</v>
      </c>
      <c r="D57" s="6">
        <v>3.02</v>
      </c>
      <c r="E57" s="6">
        <f t="shared" si="0"/>
        <v>50.0947867298578</v>
      </c>
      <c r="F57" s="6">
        <f t="shared" si="1"/>
        <v>52</v>
      </c>
      <c r="G57" s="7">
        <f t="shared" si="2"/>
        <v>0.684210526315789</v>
      </c>
      <c r="H57" s="6">
        <v>38</v>
      </c>
      <c r="I57" s="6">
        <f t="shared" si="3"/>
        <v>2.70142180094787</v>
      </c>
      <c r="J57" s="6">
        <f t="shared" si="4"/>
        <v>36</v>
      </c>
      <c r="K57" s="7">
        <f t="shared" si="5"/>
        <v>0.473684210526316</v>
      </c>
      <c r="L57" s="6">
        <v>0</v>
      </c>
      <c r="M57" s="6">
        <f t="shared" si="6"/>
        <v>0</v>
      </c>
      <c r="N57" s="6">
        <f t="shared" si="7"/>
        <v>24</v>
      </c>
      <c r="O57" s="7">
        <f t="shared" si="8"/>
        <v>0.315789473684211</v>
      </c>
      <c r="P57" s="6"/>
      <c r="Q57" s="6">
        <f t="shared" si="9"/>
        <v>52.7962085308057</v>
      </c>
      <c r="R57" s="6">
        <f t="shared" si="10"/>
        <v>50</v>
      </c>
      <c r="S57" s="7">
        <f t="shared" si="11"/>
        <v>0.657894736842105</v>
      </c>
    </row>
    <row r="58" spans="1:19">
      <c r="A58" s="6">
        <v>54</v>
      </c>
      <c r="B58" s="6" t="s">
        <v>693</v>
      </c>
      <c r="C58" s="6" t="s">
        <v>694</v>
      </c>
      <c r="D58" s="6">
        <v>3.59</v>
      </c>
      <c r="E58" s="6">
        <f t="shared" si="0"/>
        <v>59.5497630331754</v>
      </c>
      <c r="F58" s="6">
        <f t="shared" si="1"/>
        <v>13</v>
      </c>
      <c r="G58" s="7">
        <f t="shared" si="2"/>
        <v>0.171052631578947</v>
      </c>
      <c r="H58" s="6">
        <v>387</v>
      </c>
      <c r="I58" s="6">
        <f t="shared" si="3"/>
        <v>27.5118483412322</v>
      </c>
      <c r="J58" s="6">
        <f t="shared" si="4"/>
        <v>2</v>
      </c>
      <c r="K58" s="7">
        <f t="shared" si="5"/>
        <v>0.0263157894736842</v>
      </c>
      <c r="L58" s="6">
        <v>45.6</v>
      </c>
      <c r="M58" s="6">
        <f t="shared" si="6"/>
        <v>45.6</v>
      </c>
      <c r="N58" s="6">
        <f t="shared" si="7"/>
        <v>3</v>
      </c>
      <c r="O58" s="7">
        <f t="shared" si="8"/>
        <v>0.0394736842105263</v>
      </c>
      <c r="P58" s="6"/>
      <c r="Q58" s="6">
        <f t="shared" si="9"/>
        <v>132.661611374408</v>
      </c>
      <c r="R58" s="6">
        <f t="shared" si="10"/>
        <v>3</v>
      </c>
      <c r="S58" s="7">
        <f t="shared" si="11"/>
        <v>0.0394736842105263</v>
      </c>
    </row>
    <row r="59" spans="1:19">
      <c r="A59" s="6">
        <v>55</v>
      </c>
      <c r="B59" s="6" t="s">
        <v>695</v>
      </c>
      <c r="C59" s="6" t="s">
        <v>696</v>
      </c>
      <c r="D59" s="6">
        <v>2.89</v>
      </c>
      <c r="E59" s="6">
        <f t="shared" si="0"/>
        <v>47.9383886255924</v>
      </c>
      <c r="F59" s="6">
        <f t="shared" si="1"/>
        <v>55</v>
      </c>
      <c r="G59" s="7">
        <f t="shared" si="2"/>
        <v>0.723684210526316</v>
      </c>
      <c r="H59" s="6">
        <v>24</v>
      </c>
      <c r="I59" s="6">
        <f t="shared" si="3"/>
        <v>1.70616113744076</v>
      </c>
      <c r="J59" s="6">
        <f t="shared" si="4"/>
        <v>55</v>
      </c>
      <c r="K59" s="7">
        <f t="shared" si="5"/>
        <v>0.723684210526316</v>
      </c>
      <c r="L59" s="6">
        <v>0</v>
      </c>
      <c r="M59" s="6">
        <f t="shared" si="6"/>
        <v>0</v>
      </c>
      <c r="N59" s="6">
        <f t="shared" si="7"/>
        <v>24</v>
      </c>
      <c r="O59" s="7">
        <f t="shared" si="8"/>
        <v>0.315789473684211</v>
      </c>
      <c r="P59" s="6"/>
      <c r="Q59" s="6">
        <f t="shared" si="9"/>
        <v>49.6445497630332</v>
      </c>
      <c r="R59" s="6">
        <f t="shared" si="10"/>
        <v>60</v>
      </c>
      <c r="S59" s="7">
        <f t="shared" si="11"/>
        <v>0.789473684210526</v>
      </c>
    </row>
    <row r="60" spans="1:19">
      <c r="A60" s="6">
        <v>56</v>
      </c>
      <c r="B60" s="6" t="s">
        <v>697</v>
      </c>
      <c r="C60" s="6" t="s">
        <v>698</v>
      </c>
      <c r="D60" s="6">
        <v>1.71</v>
      </c>
      <c r="E60" s="6">
        <f t="shared" si="0"/>
        <v>28.3649289099526</v>
      </c>
      <c r="F60" s="6">
        <f t="shared" si="1"/>
        <v>74</v>
      </c>
      <c r="G60" s="7">
        <f t="shared" si="2"/>
        <v>0.973684210526316</v>
      </c>
      <c r="H60" s="6">
        <v>24</v>
      </c>
      <c r="I60" s="6">
        <f t="shared" si="3"/>
        <v>1.70616113744076</v>
      </c>
      <c r="J60" s="6">
        <f t="shared" si="4"/>
        <v>55</v>
      </c>
      <c r="K60" s="7">
        <f t="shared" si="5"/>
        <v>0.723684210526316</v>
      </c>
      <c r="L60" s="6">
        <v>0</v>
      </c>
      <c r="M60" s="6">
        <f t="shared" si="6"/>
        <v>0</v>
      </c>
      <c r="N60" s="6">
        <f t="shared" si="7"/>
        <v>24</v>
      </c>
      <c r="O60" s="7">
        <f t="shared" si="8"/>
        <v>0.315789473684211</v>
      </c>
      <c r="P60" s="6"/>
      <c r="Q60" s="6">
        <f t="shared" si="9"/>
        <v>30.0710900473934</v>
      </c>
      <c r="R60" s="6">
        <f t="shared" si="10"/>
        <v>74</v>
      </c>
      <c r="S60" s="7">
        <f t="shared" si="11"/>
        <v>0.973684210526316</v>
      </c>
    </row>
    <row r="61" spans="1:19">
      <c r="A61" s="6">
        <v>57</v>
      </c>
      <c r="B61" s="6" t="s">
        <v>699</v>
      </c>
      <c r="C61" s="6" t="s">
        <v>700</v>
      </c>
      <c r="D61" s="6">
        <v>3.41</v>
      </c>
      <c r="E61" s="6">
        <f t="shared" si="0"/>
        <v>56.563981042654</v>
      </c>
      <c r="F61" s="6">
        <f t="shared" si="1"/>
        <v>24</v>
      </c>
      <c r="G61" s="7">
        <f t="shared" si="2"/>
        <v>0.315789473684211</v>
      </c>
      <c r="H61" s="6">
        <v>50</v>
      </c>
      <c r="I61" s="6">
        <f t="shared" si="3"/>
        <v>3.55450236966825</v>
      </c>
      <c r="J61" s="6">
        <f t="shared" si="4"/>
        <v>26</v>
      </c>
      <c r="K61" s="7">
        <f t="shared" si="5"/>
        <v>0.342105263157895</v>
      </c>
      <c r="L61" s="6">
        <v>0</v>
      </c>
      <c r="M61" s="6">
        <f t="shared" si="6"/>
        <v>0</v>
      </c>
      <c r="N61" s="6">
        <f t="shared" si="7"/>
        <v>24</v>
      </c>
      <c r="O61" s="7">
        <f t="shared" si="8"/>
        <v>0.315789473684211</v>
      </c>
      <c r="P61" s="6"/>
      <c r="Q61" s="6">
        <f t="shared" si="9"/>
        <v>60.1184834123223</v>
      </c>
      <c r="R61" s="6">
        <f t="shared" si="10"/>
        <v>28</v>
      </c>
      <c r="S61" s="7">
        <f t="shared" si="11"/>
        <v>0.368421052631579</v>
      </c>
    </row>
    <row r="62" spans="1:19">
      <c r="A62" s="6">
        <v>58</v>
      </c>
      <c r="B62" s="6" t="s">
        <v>701</v>
      </c>
      <c r="C62" s="6" t="s">
        <v>702</v>
      </c>
      <c r="D62" s="6">
        <v>3.21</v>
      </c>
      <c r="E62" s="6">
        <f t="shared" si="0"/>
        <v>53.2464454976303</v>
      </c>
      <c r="F62" s="6">
        <f t="shared" si="1"/>
        <v>37</v>
      </c>
      <c r="G62" s="7">
        <f t="shared" si="2"/>
        <v>0.486842105263158</v>
      </c>
      <c r="H62" s="6">
        <v>75</v>
      </c>
      <c r="I62" s="6">
        <f t="shared" si="3"/>
        <v>5.33175355450237</v>
      </c>
      <c r="J62" s="6">
        <f t="shared" si="4"/>
        <v>17</v>
      </c>
      <c r="K62" s="7">
        <f t="shared" si="5"/>
        <v>0.223684210526316</v>
      </c>
      <c r="L62" s="6">
        <v>3.4</v>
      </c>
      <c r="M62" s="6">
        <f t="shared" si="6"/>
        <v>3.4</v>
      </c>
      <c r="N62" s="6">
        <f t="shared" si="7"/>
        <v>22</v>
      </c>
      <c r="O62" s="7">
        <f t="shared" si="8"/>
        <v>0.289473684210526</v>
      </c>
      <c r="P62" s="6"/>
      <c r="Q62" s="6">
        <f t="shared" si="9"/>
        <v>61.9781990521327</v>
      </c>
      <c r="R62" s="6">
        <f t="shared" si="10"/>
        <v>24</v>
      </c>
      <c r="S62" s="7">
        <f t="shared" si="11"/>
        <v>0.315789473684211</v>
      </c>
    </row>
    <row r="63" spans="1:19">
      <c r="A63" s="6">
        <v>59</v>
      </c>
      <c r="B63" s="6" t="s">
        <v>703</v>
      </c>
      <c r="C63" s="6" t="s">
        <v>704</v>
      </c>
      <c r="D63" s="6">
        <v>3.32</v>
      </c>
      <c r="E63" s="6">
        <f t="shared" si="0"/>
        <v>55.0710900473934</v>
      </c>
      <c r="F63" s="6">
        <f t="shared" si="1"/>
        <v>32</v>
      </c>
      <c r="G63" s="7">
        <f t="shared" si="2"/>
        <v>0.421052631578947</v>
      </c>
      <c r="H63" s="6">
        <v>44</v>
      </c>
      <c r="I63" s="6">
        <f t="shared" si="3"/>
        <v>3.12796208530806</v>
      </c>
      <c r="J63" s="6">
        <f t="shared" si="4"/>
        <v>32</v>
      </c>
      <c r="K63" s="7">
        <f t="shared" si="5"/>
        <v>0.421052631578947</v>
      </c>
      <c r="L63" s="6">
        <v>0</v>
      </c>
      <c r="M63" s="6">
        <f t="shared" si="6"/>
        <v>0</v>
      </c>
      <c r="N63" s="6">
        <f t="shared" si="7"/>
        <v>24</v>
      </c>
      <c r="O63" s="7">
        <f t="shared" si="8"/>
        <v>0.315789473684211</v>
      </c>
      <c r="P63" s="6"/>
      <c r="Q63" s="6">
        <f t="shared" si="9"/>
        <v>58.1990521327014</v>
      </c>
      <c r="R63" s="6">
        <f t="shared" si="10"/>
        <v>33</v>
      </c>
      <c r="S63" s="7">
        <f t="shared" si="11"/>
        <v>0.434210526315789</v>
      </c>
    </row>
    <row r="64" spans="1:19">
      <c r="A64" s="6">
        <v>60</v>
      </c>
      <c r="B64" s="6" t="s">
        <v>705</v>
      </c>
      <c r="C64" s="6" t="s">
        <v>706</v>
      </c>
      <c r="D64" s="6">
        <v>3.67</v>
      </c>
      <c r="E64" s="6">
        <f t="shared" si="0"/>
        <v>60.8767772511848</v>
      </c>
      <c r="F64" s="6">
        <f t="shared" si="1"/>
        <v>8</v>
      </c>
      <c r="G64" s="7">
        <f t="shared" si="2"/>
        <v>0.105263157894737</v>
      </c>
      <c r="H64" s="6">
        <v>35</v>
      </c>
      <c r="I64" s="6">
        <f t="shared" si="3"/>
        <v>2.48815165876777</v>
      </c>
      <c r="J64" s="6">
        <f t="shared" si="4"/>
        <v>41</v>
      </c>
      <c r="K64" s="7">
        <f t="shared" si="5"/>
        <v>0.539473684210526</v>
      </c>
      <c r="L64" s="6">
        <v>0</v>
      </c>
      <c r="M64" s="6">
        <f t="shared" si="6"/>
        <v>0</v>
      </c>
      <c r="N64" s="6">
        <f t="shared" si="7"/>
        <v>24</v>
      </c>
      <c r="O64" s="7">
        <f t="shared" si="8"/>
        <v>0.315789473684211</v>
      </c>
      <c r="P64" s="6"/>
      <c r="Q64" s="6">
        <f t="shared" si="9"/>
        <v>63.3649289099526</v>
      </c>
      <c r="R64" s="6">
        <f t="shared" si="10"/>
        <v>20</v>
      </c>
      <c r="S64" s="7">
        <f t="shared" si="11"/>
        <v>0.263157894736842</v>
      </c>
    </row>
    <row r="65" spans="1:19">
      <c r="A65" s="6">
        <v>61</v>
      </c>
      <c r="B65" s="6" t="s">
        <v>707</v>
      </c>
      <c r="C65" s="6" t="s">
        <v>708</v>
      </c>
      <c r="D65" s="6">
        <v>3.04</v>
      </c>
      <c r="E65" s="6">
        <f t="shared" si="0"/>
        <v>50.4265402843602</v>
      </c>
      <c r="F65" s="6">
        <f t="shared" si="1"/>
        <v>48</v>
      </c>
      <c r="G65" s="7">
        <f t="shared" si="2"/>
        <v>0.631578947368421</v>
      </c>
      <c r="H65" s="6">
        <v>54</v>
      </c>
      <c r="I65" s="6">
        <f t="shared" si="3"/>
        <v>3.83886255924171</v>
      </c>
      <c r="J65" s="6">
        <f t="shared" si="4"/>
        <v>24</v>
      </c>
      <c r="K65" s="7">
        <f t="shared" si="5"/>
        <v>0.315789473684211</v>
      </c>
      <c r="L65" s="6">
        <v>0</v>
      </c>
      <c r="M65" s="6">
        <f t="shared" si="6"/>
        <v>0</v>
      </c>
      <c r="N65" s="6">
        <f t="shared" si="7"/>
        <v>24</v>
      </c>
      <c r="O65" s="7">
        <f t="shared" si="8"/>
        <v>0.315789473684211</v>
      </c>
      <c r="P65" s="6"/>
      <c r="Q65" s="6">
        <f t="shared" si="9"/>
        <v>54.2654028436019</v>
      </c>
      <c r="R65" s="6">
        <f t="shared" si="10"/>
        <v>48</v>
      </c>
      <c r="S65" s="7">
        <f t="shared" si="11"/>
        <v>0.631578947368421</v>
      </c>
    </row>
    <row r="66" spans="1:19">
      <c r="A66" s="6">
        <v>62</v>
      </c>
      <c r="B66" s="6" t="s">
        <v>709</v>
      </c>
      <c r="C66" s="6" t="s">
        <v>710</v>
      </c>
      <c r="D66" s="6">
        <v>3.03</v>
      </c>
      <c r="E66" s="6">
        <f t="shared" si="0"/>
        <v>50.260663507109</v>
      </c>
      <c r="F66" s="6">
        <f t="shared" si="1"/>
        <v>49</v>
      </c>
      <c r="G66" s="7">
        <f t="shared" si="2"/>
        <v>0.644736842105263</v>
      </c>
      <c r="H66" s="6">
        <v>63</v>
      </c>
      <c r="I66" s="6">
        <f t="shared" si="3"/>
        <v>4.47867298578199</v>
      </c>
      <c r="J66" s="6">
        <f t="shared" si="4"/>
        <v>19</v>
      </c>
      <c r="K66" s="7">
        <f t="shared" si="5"/>
        <v>0.25</v>
      </c>
      <c r="L66" s="6">
        <v>0</v>
      </c>
      <c r="M66" s="6">
        <f t="shared" si="6"/>
        <v>0</v>
      </c>
      <c r="N66" s="6">
        <f t="shared" si="7"/>
        <v>24</v>
      </c>
      <c r="O66" s="7">
        <f t="shared" si="8"/>
        <v>0.315789473684211</v>
      </c>
      <c r="P66" s="6"/>
      <c r="Q66" s="6">
        <f t="shared" si="9"/>
        <v>54.739336492891</v>
      </c>
      <c r="R66" s="6">
        <f t="shared" si="10"/>
        <v>46</v>
      </c>
      <c r="S66" s="7">
        <f t="shared" si="11"/>
        <v>0.605263157894737</v>
      </c>
    </row>
    <row r="67" spans="1:19">
      <c r="A67" s="6">
        <v>63</v>
      </c>
      <c r="B67" s="6" t="s">
        <v>711</v>
      </c>
      <c r="C67" s="6" t="s">
        <v>712</v>
      </c>
      <c r="D67" s="6">
        <v>3.34</v>
      </c>
      <c r="E67" s="6">
        <f t="shared" si="0"/>
        <v>55.4028436018957</v>
      </c>
      <c r="F67" s="6">
        <f t="shared" si="1"/>
        <v>27</v>
      </c>
      <c r="G67" s="7">
        <f t="shared" si="2"/>
        <v>0.355263157894737</v>
      </c>
      <c r="H67" s="6">
        <v>34</v>
      </c>
      <c r="I67" s="6">
        <f t="shared" si="3"/>
        <v>2.41706161137441</v>
      </c>
      <c r="J67" s="6">
        <f t="shared" si="4"/>
        <v>44</v>
      </c>
      <c r="K67" s="7">
        <f t="shared" si="5"/>
        <v>0.578947368421053</v>
      </c>
      <c r="L67" s="6">
        <v>0</v>
      </c>
      <c r="M67" s="6">
        <f t="shared" si="6"/>
        <v>0</v>
      </c>
      <c r="N67" s="6">
        <f t="shared" si="7"/>
        <v>24</v>
      </c>
      <c r="O67" s="7">
        <f t="shared" si="8"/>
        <v>0.315789473684211</v>
      </c>
      <c r="P67" s="6"/>
      <c r="Q67" s="6">
        <f t="shared" si="9"/>
        <v>57.8199052132701</v>
      </c>
      <c r="R67" s="6">
        <f t="shared" si="10"/>
        <v>34</v>
      </c>
      <c r="S67" s="7">
        <f t="shared" si="11"/>
        <v>0</v>
      </c>
    </row>
    <row r="68" spans="1:19">
      <c r="A68" s="6">
        <v>64</v>
      </c>
      <c r="B68" s="6" t="s">
        <v>713</v>
      </c>
      <c r="C68" s="6" t="s">
        <v>714</v>
      </c>
      <c r="D68" s="6">
        <v>3.43</v>
      </c>
      <c r="E68" s="6">
        <f t="shared" si="0"/>
        <v>56.8957345971564</v>
      </c>
      <c r="F68" s="6">
        <f t="shared" si="1"/>
        <v>22</v>
      </c>
      <c r="G68" s="7">
        <f t="shared" si="2"/>
        <v>0.289473684210526</v>
      </c>
      <c r="H68" s="6">
        <v>24</v>
      </c>
      <c r="I68" s="6">
        <f t="shared" si="3"/>
        <v>1.70616113744076</v>
      </c>
      <c r="J68" s="6">
        <f t="shared" si="4"/>
        <v>55</v>
      </c>
      <c r="K68" s="7">
        <f t="shared" si="5"/>
        <v>0.723684210526316</v>
      </c>
      <c r="L68" s="6">
        <v>0</v>
      </c>
      <c r="M68" s="6">
        <f t="shared" si="6"/>
        <v>0</v>
      </c>
      <c r="N68" s="6">
        <f t="shared" si="7"/>
        <v>24</v>
      </c>
      <c r="O68" s="7">
        <f t="shared" si="8"/>
        <v>0.315789473684211</v>
      </c>
      <c r="P68" s="6"/>
      <c r="Q68" s="6">
        <f t="shared" si="9"/>
        <v>58.6018957345972</v>
      </c>
      <c r="R68" s="6">
        <f t="shared" si="10"/>
        <v>32</v>
      </c>
      <c r="S68" s="7">
        <f t="shared" si="11"/>
        <v>0.421052631578947</v>
      </c>
    </row>
    <row r="69" spans="1:19">
      <c r="A69" s="6">
        <v>65</v>
      </c>
      <c r="B69" s="6" t="s">
        <v>715</v>
      </c>
      <c r="C69" s="6" t="s">
        <v>716</v>
      </c>
      <c r="D69" s="6">
        <v>3.61</v>
      </c>
      <c r="E69" s="6">
        <f t="shared" ref="E69:E80" si="12">D69/MAX($D$5:$D$80)*70</f>
        <v>59.8815165876777</v>
      </c>
      <c r="F69" s="6">
        <f t="shared" ref="F69:F80" si="13">RANK(E69,$E$5:$E$80)</f>
        <v>11</v>
      </c>
      <c r="G69" s="7">
        <f t="shared" ref="G69:G80" si="14">IFERROR(RANK(E69,$E$5:$E$80)/COUNT($E$5:$E$80),0)</f>
        <v>0.144736842105263</v>
      </c>
      <c r="H69" s="6">
        <v>56</v>
      </c>
      <c r="I69" s="6">
        <f t="shared" ref="I69:I80" si="15">H69/MAX($H$5:$H$80)*30</f>
        <v>3.98104265402844</v>
      </c>
      <c r="J69" s="6">
        <f t="shared" ref="J69:J80" si="16">RANK(I69,$I$5:$I$80)</f>
        <v>22</v>
      </c>
      <c r="K69" s="7">
        <f t="shared" ref="K69:K80" si="17">IFERROR(RANK(I69,$I$5:$I$80)/COUNT($I$5:$I$80),0)</f>
        <v>0.289473684210526</v>
      </c>
      <c r="L69" s="6">
        <v>28</v>
      </c>
      <c r="M69" s="6">
        <f t="shared" ref="M69:M80" si="18">IF(L69&gt;=50,50,L69)</f>
        <v>28</v>
      </c>
      <c r="N69" s="6">
        <f t="shared" ref="N69:N80" si="19">RANK(M69,$M$5:$M$80)</f>
        <v>8</v>
      </c>
      <c r="O69" s="7">
        <f t="shared" ref="O69:O80" si="20">IFERROR(RANK(M69,$M$5:$M$80)/COUNT($M$5:$M$80),0)</f>
        <v>0.105263157894737</v>
      </c>
      <c r="P69" s="6"/>
      <c r="Q69" s="6">
        <f t="shared" ref="Q69:Q80" si="21">E69+I69+M69-P69</f>
        <v>91.8625592417062</v>
      </c>
      <c r="R69" s="6">
        <f t="shared" ref="R69:R80" si="22">RANK(Q69,$Q$5:$Q$80)</f>
        <v>11</v>
      </c>
      <c r="S69" s="7">
        <f t="shared" ref="S69:S80" si="23">IFERROR(RANK(Q69,$Q$5:$Q$80)/COUNT($Q$5:$Q$80),0)</f>
        <v>0.144736842105263</v>
      </c>
    </row>
    <row r="70" spans="1:19">
      <c r="A70" s="6">
        <v>66</v>
      </c>
      <c r="B70" s="6" t="s">
        <v>717</v>
      </c>
      <c r="C70" s="6" t="s">
        <v>718</v>
      </c>
      <c r="D70" s="6">
        <v>3.98</v>
      </c>
      <c r="E70" s="6">
        <f t="shared" si="12"/>
        <v>66.0189573459716</v>
      </c>
      <c r="F70" s="6">
        <f t="shared" si="13"/>
        <v>3</v>
      </c>
      <c r="G70" s="7">
        <f t="shared" si="14"/>
        <v>0.0394736842105263</v>
      </c>
      <c r="H70" s="6">
        <v>112</v>
      </c>
      <c r="I70" s="6">
        <f t="shared" si="15"/>
        <v>7.96208530805687</v>
      </c>
      <c r="J70" s="6">
        <f t="shared" si="16"/>
        <v>13</v>
      </c>
      <c r="K70" s="7">
        <f t="shared" si="17"/>
        <v>0.171052631578947</v>
      </c>
      <c r="L70" s="6">
        <v>41</v>
      </c>
      <c r="M70" s="6">
        <f t="shared" si="18"/>
        <v>41</v>
      </c>
      <c r="N70" s="6">
        <f t="shared" si="19"/>
        <v>4</v>
      </c>
      <c r="O70" s="7">
        <f t="shared" si="20"/>
        <v>0.0526315789473684</v>
      </c>
      <c r="P70" s="6"/>
      <c r="Q70" s="6">
        <f t="shared" si="21"/>
        <v>114.981042654028</v>
      </c>
      <c r="R70" s="6">
        <f t="shared" si="22"/>
        <v>4</v>
      </c>
      <c r="S70" s="7">
        <f t="shared" si="23"/>
        <v>0.0526315789473684</v>
      </c>
    </row>
    <row r="71" spans="1:19">
      <c r="A71" s="6">
        <v>67</v>
      </c>
      <c r="B71" s="6" t="s">
        <v>719</v>
      </c>
      <c r="C71" s="6" t="s">
        <v>720</v>
      </c>
      <c r="D71" s="6">
        <v>3.23</v>
      </c>
      <c r="E71" s="6">
        <f t="shared" si="12"/>
        <v>53.5781990521327</v>
      </c>
      <c r="F71" s="6">
        <f t="shared" si="13"/>
        <v>34</v>
      </c>
      <c r="G71" s="7">
        <f t="shared" si="14"/>
        <v>0.447368421052632</v>
      </c>
      <c r="H71" s="6">
        <v>42</v>
      </c>
      <c r="I71" s="6">
        <f t="shared" si="15"/>
        <v>2.98578199052133</v>
      </c>
      <c r="J71" s="6">
        <f t="shared" si="16"/>
        <v>33</v>
      </c>
      <c r="K71" s="7">
        <f t="shared" si="17"/>
        <v>0.434210526315789</v>
      </c>
      <c r="L71" s="6">
        <v>0</v>
      </c>
      <c r="M71" s="6">
        <f t="shared" si="18"/>
        <v>0</v>
      </c>
      <c r="N71" s="6">
        <f t="shared" si="19"/>
        <v>24</v>
      </c>
      <c r="O71" s="7">
        <f t="shared" si="20"/>
        <v>0.315789473684211</v>
      </c>
      <c r="P71" s="6"/>
      <c r="Q71" s="6">
        <f t="shared" si="21"/>
        <v>56.563981042654</v>
      </c>
      <c r="R71" s="6">
        <f t="shared" si="22"/>
        <v>40</v>
      </c>
      <c r="S71" s="7">
        <f t="shared" si="23"/>
        <v>0.526315789473684</v>
      </c>
    </row>
    <row r="72" spans="1:19">
      <c r="A72" s="6">
        <v>68</v>
      </c>
      <c r="B72" s="6" t="s">
        <v>721</v>
      </c>
      <c r="C72" s="6" t="s">
        <v>722</v>
      </c>
      <c r="D72" s="6">
        <v>2.95</v>
      </c>
      <c r="E72" s="6">
        <f t="shared" si="12"/>
        <v>48.9336492890995</v>
      </c>
      <c r="F72" s="6">
        <f t="shared" si="13"/>
        <v>54</v>
      </c>
      <c r="G72" s="7">
        <f t="shared" si="14"/>
        <v>0.710526315789474</v>
      </c>
      <c r="H72" s="6">
        <v>33</v>
      </c>
      <c r="I72" s="6">
        <f t="shared" si="15"/>
        <v>2.34597156398104</v>
      </c>
      <c r="J72" s="6">
        <f t="shared" si="16"/>
        <v>45</v>
      </c>
      <c r="K72" s="7">
        <f t="shared" si="17"/>
        <v>0.592105263157895</v>
      </c>
      <c r="L72" s="6">
        <v>4.5</v>
      </c>
      <c r="M72" s="6">
        <f t="shared" si="18"/>
        <v>4.5</v>
      </c>
      <c r="N72" s="6">
        <f t="shared" si="19"/>
        <v>20</v>
      </c>
      <c r="O72" s="7">
        <f t="shared" si="20"/>
        <v>0.263157894736842</v>
      </c>
      <c r="P72" s="6"/>
      <c r="Q72" s="6">
        <f t="shared" si="21"/>
        <v>55.7796208530806</v>
      </c>
      <c r="R72" s="6">
        <f t="shared" si="22"/>
        <v>42</v>
      </c>
      <c r="S72" s="7">
        <f t="shared" si="23"/>
        <v>0.552631578947368</v>
      </c>
    </row>
    <row r="73" spans="1:19">
      <c r="A73" s="6">
        <v>69</v>
      </c>
      <c r="B73" s="6" t="s">
        <v>723</v>
      </c>
      <c r="C73" s="6" t="s">
        <v>724</v>
      </c>
      <c r="D73" s="6">
        <v>3.58</v>
      </c>
      <c r="E73" s="6">
        <f t="shared" si="12"/>
        <v>59.3838862559242</v>
      </c>
      <c r="F73" s="6">
        <f t="shared" si="13"/>
        <v>14</v>
      </c>
      <c r="G73" s="7">
        <f t="shared" si="14"/>
        <v>0.184210526315789</v>
      </c>
      <c r="H73" s="6">
        <v>156</v>
      </c>
      <c r="I73" s="6">
        <f t="shared" si="15"/>
        <v>11.0900473933649</v>
      </c>
      <c r="J73" s="6">
        <f t="shared" si="16"/>
        <v>11</v>
      </c>
      <c r="K73" s="7">
        <f t="shared" si="17"/>
        <v>0.144736842105263</v>
      </c>
      <c r="L73" s="6">
        <v>5</v>
      </c>
      <c r="M73" s="6">
        <f t="shared" si="18"/>
        <v>5</v>
      </c>
      <c r="N73" s="6">
        <f t="shared" si="19"/>
        <v>19</v>
      </c>
      <c r="O73" s="7">
        <f t="shared" si="20"/>
        <v>0.25</v>
      </c>
      <c r="P73" s="6"/>
      <c r="Q73" s="6">
        <f t="shared" si="21"/>
        <v>75.4739336492891</v>
      </c>
      <c r="R73" s="6">
        <f t="shared" si="22"/>
        <v>17</v>
      </c>
      <c r="S73" s="7">
        <f t="shared" si="23"/>
        <v>0.223684210526316</v>
      </c>
    </row>
    <row r="74" spans="1:19">
      <c r="A74" s="6">
        <v>70</v>
      </c>
      <c r="B74" s="6" t="s">
        <v>725</v>
      </c>
      <c r="C74" s="6" t="s">
        <v>726</v>
      </c>
      <c r="D74" s="6">
        <v>3.33</v>
      </c>
      <c r="E74" s="6">
        <f t="shared" si="12"/>
        <v>55.2369668246446</v>
      </c>
      <c r="F74" s="6">
        <f t="shared" si="13"/>
        <v>31</v>
      </c>
      <c r="G74" s="7">
        <f t="shared" si="14"/>
        <v>0.407894736842105</v>
      </c>
      <c r="H74" s="6">
        <v>68</v>
      </c>
      <c r="I74" s="6">
        <f t="shared" si="15"/>
        <v>4.83412322274881</v>
      </c>
      <c r="J74" s="6">
        <f t="shared" si="16"/>
        <v>18</v>
      </c>
      <c r="K74" s="7">
        <f t="shared" si="17"/>
        <v>0.236842105263158</v>
      </c>
      <c r="L74" s="6">
        <v>16.5</v>
      </c>
      <c r="M74" s="6">
        <f t="shared" si="18"/>
        <v>16.5</v>
      </c>
      <c r="N74" s="6">
        <f t="shared" si="19"/>
        <v>12</v>
      </c>
      <c r="O74" s="7">
        <f t="shared" si="20"/>
        <v>0.157894736842105</v>
      </c>
      <c r="P74" s="6"/>
      <c r="Q74" s="6">
        <f t="shared" si="21"/>
        <v>76.5710900473934</v>
      </c>
      <c r="R74" s="6">
        <f t="shared" si="22"/>
        <v>15</v>
      </c>
      <c r="S74" s="7">
        <f t="shared" si="23"/>
        <v>0.197368421052632</v>
      </c>
    </row>
    <row r="75" spans="1:19">
      <c r="A75" s="6">
        <v>71</v>
      </c>
      <c r="B75" s="6" t="s">
        <v>727</v>
      </c>
      <c r="C75" s="6" t="s">
        <v>728</v>
      </c>
      <c r="D75" s="6">
        <v>1.57</v>
      </c>
      <c r="E75" s="6">
        <f t="shared" si="12"/>
        <v>26.042654028436</v>
      </c>
      <c r="F75" s="6">
        <f t="shared" si="13"/>
        <v>75</v>
      </c>
      <c r="G75" s="7">
        <f t="shared" si="14"/>
        <v>0.986842105263158</v>
      </c>
      <c r="H75" s="6">
        <v>46</v>
      </c>
      <c r="I75" s="6">
        <f t="shared" si="15"/>
        <v>3.27014218009479</v>
      </c>
      <c r="J75" s="6">
        <f t="shared" si="16"/>
        <v>29</v>
      </c>
      <c r="K75" s="7">
        <f t="shared" si="17"/>
        <v>0.381578947368421</v>
      </c>
      <c r="L75" s="6">
        <v>0</v>
      </c>
      <c r="M75" s="6">
        <f t="shared" si="18"/>
        <v>0</v>
      </c>
      <c r="N75" s="6">
        <f t="shared" si="19"/>
        <v>24</v>
      </c>
      <c r="O75" s="7">
        <f t="shared" si="20"/>
        <v>0.315789473684211</v>
      </c>
      <c r="P75" s="6"/>
      <c r="Q75" s="6">
        <f t="shared" si="21"/>
        <v>29.3127962085308</v>
      </c>
      <c r="R75" s="6">
        <f t="shared" si="22"/>
        <v>75</v>
      </c>
      <c r="S75" s="7">
        <f t="shared" si="23"/>
        <v>0.986842105263158</v>
      </c>
    </row>
    <row r="76" spans="1:19">
      <c r="A76" s="6">
        <v>72</v>
      </c>
      <c r="B76" s="6" t="s">
        <v>729</v>
      </c>
      <c r="C76" s="6" t="s">
        <v>730</v>
      </c>
      <c r="D76" s="6">
        <v>2.63</v>
      </c>
      <c r="E76" s="6">
        <f t="shared" si="12"/>
        <v>43.6255924170616</v>
      </c>
      <c r="F76" s="6">
        <f t="shared" si="13"/>
        <v>64</v>
      </c>
      <c r="G76" s="7">
        <f t="shared" si="14"/>
        <v>0.842105263157895</v>
      </c>
      <c r="H76" s="6">
        <v>24</v>
      </c>
      <c r="I76" s="6">
        <f t="shared" si="15"/>
        <v>1.70616113744076</v>
      </c>
      <c r="J76" s="6">
        <f t="shared" si="16"/>
        <v>55</v>
      </c>
      <c r="K76" s="7">
        <f t="shared" si="17"/>
        <v>0.723684210526316</v>
      </c>
      <c r="L76" s="6">
        <v>0</v>
      </c>
      <c r="M76" s="6">
        <f t="shared" si="18"/>
        <v>0</v>
      </c>
      <c r="N76" s="6">
        <f t="shared" si="19"/>
        <v>24</v>
      </c>
      <c r="O76" s="7">
        <f t="shared" si="20"/>
        <v>0.315789473684211</v>
      </c>
      <c r="P76" s="6"/>
      <c r="Q76" s="6">
        <f t="shared" si="21"/>
        <v>45.3317535545024</v>
      </c>
      <c r="R76" s="6">
        <f t="shared" si="22"/>
        <v>63</v>
      </c>
      <c r="S76" s="7">
        <f t="shared" si="23"/>
        <v>0.828947368421053</v>
      </c>
    </row>
    <row r="77" spans="1:19">
      <c r="A77" s="6">
        <v>73</v>
      </c>
      <c r="B77" s="6" t="s">
        <v>731</v>
      </c>
      <c r="C77" s="6" t="s">
        <v>732</v>
      </c>
      <c r="D77" s="6">
        <v>3.69</v>
      </c>
      <c r="E77" s="6">
        <f t="shared" si="12"/>
        <v>61.2085308056872</v>
      </c>
      <c r="F77" s="6">
        <f t="shared" si="13"/>
        <v>6</v>
      </c>
      <c r="G77" s="7">
        <f t="shared" si="14"/>
        <v>0.0789473684210526</v>
      </c>
      <c r="H77" s="6">
        <v>82</v>
      </c>
      <c r="I77" s="6">
        <f t="shared" si="15"/>
        <v>5.82938388625592</v>
      </c>
      <c r="J77" s="6">
        <f t="shared" si="16"/>
        <v>15</v>
      </c>
      <c r="K77" s="7">
        <f t="shared" si="17"/>
        <v>0.197368421052632</v>
      </c>
      <c r="L77" s="6">
        <v>12.5</v>
      </c>
      <c r="M77" s="6">
        <f t="shared" si="18"/>
        <v>12.5</v>
      </c>
      <c r="N77" s="6">
        <f t="shared" si="19"/>
        <v>16</v>
      </c>
      <c r="O77" s="7">
        <f t="shared" si="20"/>
        <v>0.210526315789474</v>
      </c>
      <c r="P77" s="6"/>
      <c r="Q77" s="6">
        <f t="shared" si="21"/>
        <v>79.5379146919431</v>
      </c>
      <c r="R77" s="6">
        <f t="shared" si="22"/>
        <v>13</v>
      </c>
      <c r="S77" s="7">
        <f t="shared" si="23"/>
        <v>0.171052631578947</v>
      </c>
    </row>
    <row r="78" spans="1:19">
      <c r="A78" s="6">
        <v>74</v>
      </c>
      <c r="B78" s="6" t="s">
        <v>733</v>
      </c>
      <c r="C78" s="6" t="s">
        <v>734</v>
      </c>
      <c r="D78" s="6">
        <v>3.13</v>
      </c>
      <c r="E78" s="6">
        <f t="shared" si="12"/>
        <v>51.9194312796209</v>
      </c>
      <c r="F78" s="6">
        <f t="shared" si="13"/>
        <v>40</v>
      </c>
      <c r="G78" s="7">
        <f t="shared" si="14"/>
        <v>0.526315789473684</v>
      </c>
      <c r="H78" s="6">
        <v>387</v>
      </c>
      <c r="I78" s="6">
        <f t="shared" si="15"/>
        <v>27.5118483412322</v>
      </c>
      <c r="J78" s="6">
        <f t="shared" si="16"/>
        <v>2</v>
      </c>
      <c r="K78" s="7">
        <f t="shared" si="17"/>
        <v>0.0263157894736842</v>
      </c>
      <c r="L78" s="6">
        <v>33.9</v>
      </c>
      <c r="M78" s="6">
        <f t="shared" si="18"/>
        <v>33.9</v>
      </c>
      <c r="N78" s="6">
        <f t="shared" si="19"/>
        <v>7</v>
      </c>
      <c r="O78" s="7">
        <f t="shared" si="20"/>
        <v>0.0921052631578947</v>
      </c>
      <c r="P78" s="6"/>
      <c r="Q78" s="6">
        <f t="shared" si="21"/>
        <v>113.331279620853</v>
      </c>
      <c r="R78" s="6">
        <f t="shared" si="22"/>
        <v>5</v>
      </c>
      <c r="S78" s="7">
        <f t="shared" si="23"/>
        <v>0.0657894736842105</v>
      </c>
    </row>
    <row r="79" spans="1:19">
      <c r="A79" s="6">
        <v>75</v>
      </c>
      <c r="B79" s="6" t="s">
        <v>735</v>
      </c>
      <c r="C79" s="6" t="s">
        <v>736</v>
      </c>
      <c r="D79" s="6">
        <v>2.1</v>
      </c>
      <c r="E79" s="6">
        <f t="shared" si="12"/>
        <v>34.8341232227488</v>
      </c>
      <c r="F79" s="6">
        <f t="shared" si="13"/>
        <v>71</v>
      </c>
      <c r="G79" s="7">
        <f t="shared" si="14"/>
        <v>0.934210526315789</v>
      </c>
      <c r="H79" s="6">
        <v>24</v>
      </c>
      <c r="I79" s="6">
        <f t="shared" si="15"/>
        <v>1.70616113744076</v>
      </c>
      <c r="J79" s="6">
        <f t="shared" si="16"/>
        <v>55</v>
      </c>
      <c r="K79" s="7">
        <f t="shared" si="17"/>
        <v>0.723684210526316</v>
      </c>
      <c r="L79" s="6">
        <v>0</v>
      </c>
      <c r="M79" s="6">
        <f t="shared" si="18"/>
        <v>0</v>
      </c>
      <c r="N79" s="6">
        <f t="shared" si="19"/>
        <v>24</v>
      </c>
      <c r="O79" s="7">
        <f t="shared" si="20"/>
        <v>0.315789473684211</v>
      </c>
      <c r="P79" s="6"/>
      <c r="Q79" s="6">
        <f t="shared" si="21"/>
        <v>36.5402843601896</v>
      </c>
      <c r="R79" s="6">
        <f t="shared" si="22"/>
        <v>71</v>
      </c>
      <c r="S79" s="7">
        <f t="shared" si="23"/>
        <v>0.934210526315789</v>
      </c>
    </row>
    <row r="80" spans="1:19">
      <c r="A80" s="6">
        <v>76</v>
      </c>
      <c r="B80" s="6" t="s">
        <v>737</v>
      </c>
      <c r="C80" s="6" t="s">
        <v>738</v>
      </c>
      <c r="D80" s="6">
        <v>2.42</v>
      </c>
      <c r="E80" s="6">
        <f t="shared" si="12"/>
        <v>40.1421800947867</v>
      </c>
      <c r="F80" s="6">
        <f t="shared" si="13"/>
        <v>68</v>
      </c>
      <c r="G80" s="7">
        <f t="shared" si="14"/>
        <v>0.894736842105263</v>
      </c>
      <c r="H80" s="6">
        <v>33</v>
      </c>
      <c r="I80" s="6">
        <f t="shared" si="15"/>
        <v>2.34597156398104</v>
      </c>
      <c r="J80" s="6">
        <f t="shared" si="16"/>
        <v>45</v>
      </c>
      <c r="K80" s="7">
        <f t="shared" si="17"/>
        <v>0.592105263157895</v>
      </c>
      <c r="L80" s="6">
        <v>0</v>
      </c>
      <c r="M80" s="6">
        <f t="shared" si="18"/>
        <v>0</v>
      </c>
      <c r="N80" s="6">
        <f t="shared" si="19"/>
        <v>24</v>
      </c>
      <c r="O80" s="7">
        <f t="shared" si="20"/>
        <v>0.315789473684211</v>
      </c>
      <c r="P80" s="6"/>
      <c r="Q80" s="6">
        <f t="shared" si="21"/>
        <v>42.4881516587678</v>
      </c>
      <c r="R80" s="6">
        <f t="shared" si="22"/>
        <v>67</v>
      </c>
      <c r="S80" s="7">
        <f t="shared" si="23"/>
        <v>0.881578947368421</v>
      </c>
    </row>
  </sheetData>
  <autoFilter xmlns:etc="http://www.wps.cn/officeDocument/2017/etCustomData" ref="A4:S80" etc:filterBottomFollowUsedRange="0">
    <extLst/>
  </autoFilter>
  <mergeCells count="10">
    <mergeCell ref="B1:C1"/>
    <mergeCell ref="A2:S2"/>
    <mergeCell ref="D3:G3"/>
    <mergeCell ref="H3:K3"/>
    <mergeCell ref="L3:O3"/>
    <mergeCell ref="Q3:S3"/>
    <mergeCell ref="A3:A4"/>
    <mergeCell ref="B3:B4"/>
    <mergeCell ref="C3:C4"/>
    <mergeCell ref="P3:P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0"/>
  <sheetViews>
    <sheetView tabSelected="1" workbookViewId="0">
      <selection activeCell="A10" sqref="$A10:$XFD10"/>
    </sheetView>
  </sheetViews>
  <sheetFormatPr defaultColWidth="9" defaultRowHeight="13.5"/>
  <cols>
    <col min="2" max="2" width="15.875" customWidth="1"/>
  </cols>
  <sheetData>
    <row r="1" ht="18.75" spans="1:19">
      <c r="A1" s="1"/>
      <c r="B1" s="2" t="s">
        <v>431</v>
      </c>
      <c r="C1" s="2"/>
      <c r="D1" s="1"/>
      <c r="E1" s="1"/>
      <c r="F1" s="1"/>
      <c r="G1" s="3"/>
      <c r="H1" s="1"/>
      <c r="I1" s="1"/>
      <c r="J1" s="1"/>
      <c r="K1" s="3"/>
      <c r="L1" s="1"/>
      <c r="M1" s="1"/>
      <c r="N1" s="1"/>
      <c r="O1" s="3"/>
      <c r="P1" s="1"/>
      <c r="Q1" s="1"/>
      <c r="R1" s="1"/>
      <c r="S1" s="3"/>
    </row>
    <row r="2" ht="18.75" spans="1:19">
      <c r="A2" s="4" t="s">
        <v>432</v>
      </c>
      <c r="B2" s="4"/>
      <c r="C2" s="4"/>
      <c r="D2" s="4"/>
      <c r="E2" s="4"/>
      <c r="F2" s="4"/>
      <c r="G2" s="5"/>
      <c r="H2" s="4"/>
      <c r="I2" s="4"/>
      <c r="J2" s="4"/>
      <c r="K2" s="5"/>
      <c r="L2" s="4"/>
      <c r="M2" s="4"/>
      <c r="N2" s="4"/>
      <c r="O2" s="5"/>
      <c r="P2" s="4"/>
      <c r="Q2" s="4"/>
      <c r="R2" s="4"/>
      <c r="S2" s="5"/>
    </row>
    <row r="3" spans="1:19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7"/>
      <c r="H3" s="6" t="s">
        <v>6</v>
      </c>
      <c r="I3" s="6"/>
      <c r="J3" s="6"/>
      <c r="K3" s="7"/>
      <c r="L3" s="6" t="s">
        <v>7</v>
      </c>
      <c r="M3" s="6"/>
      <c r="N3" s="6"/>
      <c r="O3" s="7"/>
      <c r="P3" s="8" t="s">
        <v>8</v>
      </c>
      <c r="Q3" s="6" t="s">
        <v>9</v>
      </c>
      <c r="R3" s="6"/>
      <c r="S3" s="7"/>
    </row>
    <row r="4" spans="1:19">
      <c r="A4" s="6"/>
      <c r="B4" s="6"/>
      <c r="C4" s="6"/>
      <c r="D4" s="6" t="s">
        <v>11</v>
      </c>
      <c r="E4" s="9" t="s">
        <v>12</v>
      </c>
      <c r="F4" s="6" t="s">
        <v>13</v>
      </c>
      <c r="G4" s="7" t="s">
        <v>14</v>
      </c>
      <c r="H4" s="6" t="s">
        <v>11</v>
      </c>
      <c r="I4" s="9" t="s">
        <v>12</v>
      </c>
      <c r="J4" s="6" t="s">
        <v>13</v>
      </c>
      <c r="K4" s="7" t="s">
        <v>14</v>
      </c>
      <c r="L4" s="6" t="s">
        <v>11</v>
      </c>
      <c r="M4" s="9" t="s">
        <v>12</v>
      </c>
      <c r="N4" s="6" t="s">
        <v>13</v>
      </c>
      <c r="O4" s="7" t="s">
        <v>14</v>
      </c>
      <c r="P4" s="10"/>
      <c r="Q4" s="6" t="s">
        <v>15</v>
      </c>
      <c r="R4" s="6" t="s">
        <v>16</v>
      </c>
      <c r="S4" s="7" t="s">
        <v>17</v>
      </c>
    </row>
    <row r="5" spans="1:19">
      <c r="A5" s="6">
        <v>1</v>
      </c>
      <c r="B5" s="6" t="s">
        <v>739</v>
      </c>
      <c r="C5" s="6" t="s">
        <v>740</v>
      </c>
      <c r="D5" s="6">
        <v>3.81</v>
      </c>
      <c r="E5" s="6">
        <f t="shared" ref="E5:E68" si="0">D5/MAX($D$5:$D$280)*70</f>
        <v>60.4761904761905</v>
      </c>
      <c r="F5" s="6">
        <f t="shared" ref="F5:F68" si="1">RANK(E5,$E$5:$E$280)</f>
        <v>18</v>
      </c>
      <c r="G5" s="7">
        <f t="shared" ref="G5:G68" si="2">IFERROR(RANK(E5,$E$5:$E$280)/COUNT($E$5:$E$280),0)</f>
        <v>0.0652173913043478</v>
      </c>
      <c r="H5" s="6">
        <v>132</v>
      </c>
      <c r="I5" s="6">
        <f t="shared" ref="I5:I68" si="3">H5/MAX($H$5:$H$280)*30</f>
        <v>8.23284823284823</v>
      </c>
      <c r="J5" s="6">
        <f t="shared" ref="J5:J68" si="4">RANK(I5,$I$5:$I$280)</f>
        <v>27</v>
      </c>
      <c r="K5" s="7">
        <f t="shared" ref="K5:K68" si="5">IFERROR(RANK(I5,$I$5:$I$280)/COUNT($I$5:$I$280),0)</f>
        <v>0.0978260869565217</v>
      </c>
      <c r="L5" s="6">
        <v>0</v>
      </c>
      <c r="M5" s="6">
        <f t="shared" ref="M5:M68" si="6">IF(L5&gt;=50,50,L5)</f>
        <v>0</v>
      </c>
      <c r="N5" s="6">
        <f t="shared" ref="N5:N68" si="7">RANK(M5,$M$5:$M$280)</f>
        <v>52</v>
      </c>
      <c r="O5" s="7">
        <f t="shared" ref="O5:O68" si="8">IFERROR(RANK(M5,$M$5:$M$280)/COUNT($M$5:$M$280),0)</f>
        <v>0.188405797101449</v>
      </c>
      <c r="P5" s="6"/>
      <c r="Q5" s="6">
        <f t="shared" ref="Q5:Q68" si="9">E5+I5+M5-P5</f>
        <v>68.7090387090387</v>
      </c>
      <c r="R5" s="6">
        <f t="shared" ref="R5:R68" si="10">RANK(Q5,$Q$5:$Q$280)</f>
        <v>35</v>
      </c>
      <c r="S5" s="7">
        <f t="shared" ref="S5:S68" si="11">IFERROR(RANK(Q5,$Q$5:$Q$280)/COUNT($Q$5:$Q$280),0)</f>
        <v>0.126811594202899</v>
      </c>
    </row>
    <row r="6" spans="1:19">
      <c r="A6" s="6">
        <v>2</v>
      </c>
      <c r="B6" s="6" t="s">
        <v>741</v>
      </c>
      <c r="C6" s="6" t="s">
        <v>742</v>
      </c>
      <c r="D6" s="6">
        <v>2.23</v>
      </c>
      <c r="E6" s="6">
        <f t="shared" si="0"/>
        <v>35.3968253968254</v>
      </c>
      <c r="F6" s="6">
        <f t="shared" si="1"/>
        <v>198</v>
      </c>
      <c r="G6" s="7">
        <f t="shared" si="2"/>
        <v>0.717391304347826</v>
      </c>
      <c r="H6" s="11">
        <v>71</v>
      </c>
      <c r="I6" s="6">
        <f t="shared" si="3"/>
        <v>4.42827442827443</v>
      </c>
      <c r="J6" s="6">
        <f t="shared" si="4"/>
        <v>49</v>
      </c>
      <c r="K6" s="7">
        <f t="shared" si="5"/>
        <v>0.177536231884058</v>
      </c>
      <c r="L6" s="6">
        <v>0</v>
      </c>
      <c r="M6" s="6">
        <f t="shared" si="6"/>
        <v>0</v>
      </c>
      <c r="N6" s="6">
        <f t="shared" si="7"/>
        <v>52</v>
      </c>
      <c r="O6" s="7">
        <f t="shared" si="8"/>
        <v>0.188405797101449</v>
      </c>
      <c r="P6" s="6"/>
      <c r="Q6" s="6">
        <f t="shared" si="9"/>
        <v>39.8250998250998</v>
      </c>
      <c r="R6" s="6">
        <f t="shared" si="10"/>
        <v>179</v>
      </c>
      <c r="S6" s="7">
        <f t="shared" si="11"/>
        <v>0.648550724637681</v>
      </c>
    </row>
    <row r="7" spans="1:19">
      <c r="A7" s="6">
        <v>3</v>
      </c>
      <c r="B7" s="6" t="s">
        <v>743</v>
      </c>
      <c r="C7" s="6" t="s">
        <v>744</v>
      </c>
      <c r="D7" s="6">
        <v>2.25</v>
      </c>
      <c r="E7" s="6">
        <f t="shared" si="0"/>
        <v>35.7142857142857</v>
      </c>
      <c r="F7" s="6">
        <f t="shared" si="1"/>
        <v>196</v>
      </c>
      <c r="G7" s="7">
        <f t="shared" si="2"/>
        <v>0.710144927536232</v>
      </c>
      <c r="H7" s="6">
        <v>125</v>
      </c>
      <c r="I7" s="6">
        <f t="shared" si="3"/>
        <v>7.7962577962578</v>
      </c>
      <c r="J7" s="6">
        <f t="shared" si="4"/>
        <v>31</v>
      </c>
      <c r="K7" s="7">
        <f t="shared" si="5"/>
        <v>0.11231884057971</v>
      </c>
      <c r="L7" s="6">
        <v>0</v>
      </c>
      <c r="M7" s="6">
        <f t="shared" si="6"/>
        <v>0</v>
      </c>
      <c r="N7" s="6">
        <f t="shared" si="7"/>
        <v>52</v>
      </c>
      <c r="O7" s="7">
        <f t="shared" si="8"/>
        <v>0.188405797101449</v>
      </c>
      <c r="P7" s="6"/>
      <c r="Q7" s="6">
        <f t="shared" si="9"/>
        <v>43.5105435105435</v>
      </c>
      <c r="R7" s="6">
        <f t="shared" si="10"/>
        <v>157</v>
      </c>
      <c r="S7" s="7">
        <f t="shared" si="11"/>
        <v>0.568840579710145</v>
      </c>
    </row>
    <row r="8" spans="1:19">
      <c r="A8" s="6">
        <v>4</v>
      </c>
      <c r="B8" s="6" t="s">
        <v>745</v>
      </c>
      <c r="C8" s="6" t="s">
        <v>746</v>
      </c>
      <c r="D8" s="11">
        <v>2.58</v>
      </c>
      <c r="E8" s="6">
        <f t="shared" si="0"/>
        <v>40.9523809523809</v>
      </c>
      <c r="F8" s="6">
        <f t="shared" si="1"/>
        <v>161</v>
      </c>
      <c r="G8" s="7">
        <f t="shared" si="2"/>
        <v>0.583333333333333</v>
      </c>
      <c r="H8" s="11">
        <v>21</v>
      </c>
      <c r="I8" s="6">
        <f t="shared" si="3"/>
        <v>1.30977130977131</v>
      </c>
      <c r="J8" s="6">
        <f t="shared" si="4"/>
        <v>144</v>
      </c>
      <c r="K8" s="7">
        <f t="shared" si="5"/>
        <v>0.521739130434783</v>
      </c>
      <c r="L8" s="6">
        <v>0</v>
      </c>
      <c r="M8" s="6">
        <f t="shared" si="6"/>
        <v>0</v>
      </c>
      <c r="N8" s="6">
        <f t="shared" si="7"/>
        <v>52</v>
      </c>
      <c r="O8" s="7">
        <f t="shared" si="8"/>
        <v>0.188405797101449</v>
      </c>
      <c r="P8" s="6"/>
      <c r="Q8" s="6">
        <f t="shared" si="9"/>
        <v>42.2621522621523</v>
      </c>
      <c r="R8" s="6">
        <f t="shared" si="10"/>
        <v>167</v>
      </c>
      <c r="S8" s="7">
        <f t="shared" si="11"/>
        <v>0.605072463768116</v>
      </c>
    </row>
    <row r="9" spans="1:19">
      <c r="A9" s="6">
        <v>5</v>
      </c>
      <c r="B9" s="6" t="s">
        <v>747</v>
      </c>
      <c r="C9" s="6" t="s">
        <v>748</v>
      </c>
      <c r="D9" s="11">
        <v>3.82</v>
      </c>
      <c r="E9" s="6">
        <f t="shared" si="0"/>
        <v>60.6349206349206</v>
      </c>
      <c r="F9" s="6">
        <f t="shared" si="1"/>
        <v>17</v>
      </c>
      <c r="G9" s="7">
        <f t="shared" si="2"/>
        <v>0.0615942028985507</v>
      </c>
      <c r="H9" s="11">
        <v>27</v>
      </c>
      <c r="I9" s="6">
        <f t="shared" si="3"/>
        <v>1.68399168399168</v>
      </c>
      <c r="J9" s="6">
        <f t="shared" si="4"/>
        <v>119</v>
      </c>
      <c r="K9" s="7">
        <f t="shared" si="5"/>
        <v>0.431159420289855</v>
      </c>
      <c r="L9" s="6">
        <v>0</v>
      </c>
      <c r="M9" s="6">
        <f t="shared" si="6"/>
        <v>0</v>
      </c>
      <c r="N9" s="6">
        <f t="shared" si="7"/>
        <v>52</v>
      </c>
      <c r="O9" s="7">
        <f t="shared" si="8"/>
        <v>0.188405797101449</v>
      </c>
      <c r="P9" s="6"/>
      <c r="Q9" s="6">
        <f t="shared" si="9"/>
        <v>62.3189123189123</v>
      </c>
      <c r="R9" s="6">
        <f t="shared" si="10"/>
        <v>51</v>
      </c>
      <c r="S9" s="7">
        <f t="shared" si="11"/>
        <v>0.184782608695652</v>
      </c>
    </row>
    <row r="10" spans="1:19">
      <c r="A10" s="6">
        <v>6</v>
      </c>
      <c r="B10" s="6" t="s">
        <v>749</v>
      </c>
      <c r="C10" s="6" t="s">
        <v>750</v>
      </c>
      <c r="D10" s="11">
        <v>3.33</v>
      </c>
      <c r="E10" s="6">
        <f t="shared" si="0"/>
        <v>52.8571428571429</v>
      </c>
      <c r="F10" s="6">
        <f t="shared" si="1"/>
        <v>64</v>
      </c>
      <c r="G10" s="7">
        <f t="shared" si="2"/>
        <v>0.231884057971014</v>
      </c>
      <c r="H10" s="6">
        <v>195</v>
      </c>
      <c r="I10" s="6">
        <f t="shared" si="3"/>
        <v>12.1621621621622</v>
      </c>
      <c r="J10" s="6">
        <f t="shared" si="4"/>
        <v>12</v>
      </c>
      <c r="K10" s="7">
        <f t="shared" si="5"/>
        <v>0.0434782608695652</v>
      </c>
      <c r="L10" s="6">
        <v>1.5</v>
      </c>
      <c r="M10" s="6">
        <f t="shared" si="6"/>
        <v>1.5</v>
      </c>
      <c r="N10" s="6">
        <f t="shared" si="7"/>
        <v>49</v>
      </c>
      <c r="O10" s="7">
        <f t="shared" si="8"/>
        <v>0.177536231884058</v>
      </c>
      <c r="P10" s="6"/>
      <c r="Q10" s="6">
        <f t="shared" si="9"/>
        <v>66.519305019305</v>
      </c>
      <c r="R10" s="6">
        <f t="shared" si="10"/>
        <v>39</v>
      </c>
      <c r="S10" s="7">
        <f t="shared" si="11"/>
        <v>0.141304347826087</v>
      </c>
    </row>
    <row r="11" spans="1:19">
      <c r="A11" s="6">
        <v>7</v>
      </c>
      <c r="B11" s="6" t="s">
        <v>751</v>
      </c>
      <c r="C11" s="6" t="s">
        <v>752</v>
      </c>
      <c r="D11" s="11">
        <v>3.39</v>
      </c>
      <c r="E11" s="6">
        <f t="shared" si="0"/>
        <v>53.8095238095238</v>
      </c>
      <c r="F11" s="6">
        <f t="shared" si="1"/>
        <v>56</v>
      </c>
      <c r="G11" s="7">
        <f t="shared" si="2"/>
        <v>0.202898550724638</v>
      </c>
      <c r="H11" s="11">
        <v>14</v>
      </c>
      <c r="I11" s="6">
        <f t="shared" si="3"/>
        <v>0.873180873180873</v>
      </c>
      <c r="J11" s="6">
        <f t="shared" si="4"/>
        <v>193</v>
      </c>
      <c r="K11" s="7">
        <f t="shared" si="5"/>
        <v>0.699275362318841</v>
      </c>
      <c r="L11" s="6">
        <v>0</v>
      </c>
      <c r="M11" s="6">
        <f t="shared" si="6"/>
        <v>0</v>
      </c>
      <c r="N11" s="6">
        <f t="shared" si="7"/>
        <v>52</v>
      </c>
      <c r="O11" s="7">
        <f t="shared" si="8"/>
        <v>0.188405797101449</v>
      </c>
      <c r="P11" s="6"/>
      <c r="Q11" s="6">
        <f t="shared" si="9"/>
        <v>54.6827046827047</v>
      </c>
      <c r="R11" s="6">
        <f t="shared" si="10"/>
        <v>85</v>
      </c>
      <c r="S11" s="7">
        <f t="shared" si="11"/>
        <v>0.307971014492754</v>
      </c>
    </row>
    <row r="12" spans="1:19">
      <c r="A12" s="6">
        <v>8</v>
      </c>
      <c r="B12" s="6" t="s">
        <v>753</v>
      </c>
      <c r="C12" s="6" t="s">
        <v>754</v>
      </c>
      <c r="D12" s="11">
        <v>3.94</v>
      </c>
      <c r="E12" s="6">
        <f t="shared" si="0"/>
        <v>62.5396825396825</v>
      </c>
      <c r="F12" s="6">
        <f t="shared" si="1"/>
        <v>8</v>
      </c>
      <c r="G12" s="7">
        <f t="shared" si="2"/>
        <v>0.0289855072463768</v>
      </c>
      <c r="H12" s="11">
        <v>155</v>
      </c>
      <c r="I12" s="6">
        <f t="shared" si="3"/>
        <v>9.66735966735967</v>
      </c>
      <c r="J12" s="6">
        <f t="shared" si="4"/>
        <v>20</v>
      </c>
      <c r="K12" s="7">
        <f t="shared" si="5"/>
        <v>0.072463768115942</v>
      </c>
      <c r="L12" s="6">
        <v>24.6</v>
      </c>
      <c r="M12" s="6">
        <f t="shared" si="6"/>
        <v>24.6</v>
      </c>
      <c r="N12" s="6">
        <f t="shared" si="7"/>
        <v>16</v>
      </c>
      <c r="O12" s="7">
        <f t="shared" si="8"/>
        <v>0.0579710144927536</v>
      </c>
      <c r="P12" s="6"/>
      <c r="Q12" s="6">
        <f t="shared" si="9"/>
        <v>96.8070422070422</v>
      </c>
      <c r="R12" s="6">
        <f t="shared" si="10"/>
        <v>14</v>
      </c>
      <c r="S12" s="7">
        <f t="shared" si="11"/>
        <v>0.0507246376811594</v>
      </c>
    </row>
    <row r="13" spans="1:19">
      <c r="A13" s="6">
        <v>9</v>
      </c>
      <c r="B13" s="6" t="s">
        <v>755</v>
      </c>
      <c r="C13" s="6" t="s">
        <v>756</v>
      </c>
      <c r="D13" s="11">
        <v>3.59</v>
      </c>
      <c r="E13" s="6">
        <f t="shared" si="0"/>
        <v>56.984126984127</v>
      </c>
      <c r="F13" s="6">
        <f t="shared" si="1"/>
        <v>33</v>
      </c>
      <c r="G13" s="7">
        <f t="shared" si="2"/>
        <v>0.119565217391304</v>
      </c>
      <c r="H13" s="11">
        <v>92</v>
      </c>
      <c r="I13" s="6">
        <f t="shared" si="3"/>
        <v>5.73804573804574</v>
      </c>
      <c r="J13" s="6">
        <f t="shared" si="4"/>
        <v>42</v>
      </c>
      <c r="K13" s="7">
        <f t="shared" si="5"/>
        <v>0.152173913043478</v>
      </c>
      <c r="L13" s="6">
        <v>43</v>
      </c>
      <c r="M13" s="6">
        <f t="shared" si="6"/>
        <v>43</v>
      </c>
      <c r="N13" s="6">
        <f t="shared" si="7"/>
        <v>10</v>
      </c>
      <c r="O13" s="7">
        <f t="shared" si="8"/>
        <v>0.036231884057971</v>
      </c>
      <c r="P13" s="6"/>
      <c r="Q13" s="6">
        <f t="shared" si="9"/>
        <v>105.722172722173</v>
      </c>
      <c r="R13" s="6">
        <f t="shared" si="10"/>
        <v>12</v>
      </c>
      <c r="S13" s="7">
        <f t="shared" si="11"/>
        <v>0.0434782608695652</v>
      </c>
    </row>
    <row r="14" spans="1:19">
      <c r="A14" s="6">
        <v>10</v>
      </c>
      <c r="B14" s="6" t="s">
        <v>757</v>
      </c>
      <c r="C14" s="6" t="s">
        <v>758</v>
      </c>
      <c r="D14" s="11">
        <v>2.45</v>
      </c>
      <c r="E14" s="6">
        <f t="shared" si="0"/>
        <v>38.8888888888889</v>
      </c>
      <c r="F14" s="6">
        <f t="shared" si="1"/>
        <v>170</v>
      </c>
      <c r="G14" s="7">
        <f t="shared" si="2"/>
        <v>0.615942028985507</v>
      </c>
      <c r="H14" s="11">
        <v>10</v>
      </c>
      <c r="I14" s="6">
        <f t="shared" si="3"/>
        <v>0.623700623700624</v>
      </c>
      <c r="J14" s="6">
        <f t="shared" si="4"/>
        <v>232</v>
      </c>
      <c r="K14" s="7">
        <f t="shared" si="5"/>
        <v>0.840579710144927</v>
      </c>
      <c r="L14" s="6">
        <v>0</v>
      </c>
      <c r="M14" s="6">
        <f t="shared" si="6"/>
        <v>0</v>
      </c>
      <c r="N14" s="6">
        <f t="shared" si="7"/>
        <v>52</v>
      </c>
      <c r="O14" s="7">
        <f t="shared" si="8"/>
        <v>0.188405797101449</v>
      </c>
      <c r="P14" s="6"/>
      <c r="Q14" s="6">
        <f t="shared" si="9"/>
        <v>39.5125895125895</v>
      </c>
      <c r="R14" s="6">
        <f t="shared" si="10"/>
        <v>182</v>
      </c>
      <c r="S14" s="7">
        <f t="shared" si="11"/>
        <v>0.659420289855073</v>
      </c>
    </row>
    <row r="15" spans="1:19">
      <c r="A15" s="6">
        <v>11</v>
      </c>
      <c r="B15" s="6" t="s">
        <v>759</v>
      </c>
      <c r="C15" s="6" t="s">
        <v>760</v>
      </c>
      <c r="D15" s="11">
        <v>2.91</v>
      </c>
      <c r="E15" s="6">
        <f t="shared" si="0"/>
        <v>46.1904761904762</v>
      </c>
      <c r="F15" s="6">
        <f t="shared" si="1"/>
        <v>120</v>
      </c>
      <c r="G15" s="7">
        <f t="shared" si="2"/>
        <v>0.434782608695652</v>
      </c>
      <c r="H15" s="11">
        <v>34</v>
      </c>
      <c r="I15" s="6">
        <f t="shared" si="3"/>
        <v>2.12058212058212</v>
      </c>
      <c r="J15" s="6">
        <f t="shared" si="4"/>
        <v>87</v>
      </c>
      <c r="K15" s="7">
        <f t="shared" si="5"/>
        <v>0.315217391304348</v>
      </c>
      <c r="L15" s="6">
        <v>0</v>
      </c>
      <c r="M15" s="6">
        <f t="shared" si="6"/>
        <v>0</v>
      </c>
      <c r="N15" s="6">
        <f t="shared" si="7"/>
        <v>52</v>
      </c>
      <c r="O15" s="7">
        <f t="shared" si="8"/>
        <v>0.188405797101449</v>
      </c>
      <c r="P15" s="6"/>
      <c r="Q15" s="6">
        <f t="shared" si="9"/>
        <v>48.3110583110583</v>
      </c>
      <c r="R15" s="6">
        <f t="shared" si="10"/>
        <v>130</v>
      </c>
      <c r="S15" s="7">
        <f t="shared" si="11"/>
        <v>0.471014492753623</v>
      </c>
    </row>
    <row r="16" spans="1:19">
      <c r="A16" s="6">
        <v>12</v>
      </c>
      <c r="B16" s="6" t="s">
        <v>761</v>
      </c>
      <c r="C16" s="6" t="s">
        <v>762</v>
      </c>
      <c r="D16" s="11">
        <v>2.19</v>
      </c>
      <c r="E16" s="6">
        <f t="shared" si="0"/>
        <v>34.7619047619048</v>
      </c>
      <c r="F16" s="6">
        <f t="shared" si="1"/>
        <v>208</v>
      </c>
      <c r="G16" s="7">
        <f t="shared" si="2"/>
        <v>0.753623188405797</v>
      </c>
      <c r="H16" s="11">
        <v>18</v>
      </c>
      <c r="I16" s="6">
        <f t="shared" si="3"/>
        <v>1.12266112266112</v>
      </c>
      <c r="J16" s="6">
        <f t="shared" si="4"/>
        <v>164</v>
      </c>
      <c r="K16" s="7">
        <f t="shared" si="5"/>
        <v>0.594202898550725</v>
      </c>
      <c r="L16" s="6">
        <v>0</v>
      </c>
      <c r="M16" s="6">
        <f t="shared" si="6"/>
        <v>0</v>
      </c>
      <c r="N16" s="6">
        <f t="shared" si="7"/>
        <v>52</v>
      </c>
      <c r="O16" s="7">
        <f t="shared" si="8"/>
        <v>0.188405797101449</v>
      </c>
      <c r="P16" s="6"/>
      <c r="Q16" s="6">
        <f t="shared" si="9"/>
        <v>35.8845658845659</v>
      </c>
      <c r="R16" s="6">
        <f t="shared" si="10"/>
        <v>207</v>
      </c>
      <c r="S16" s="7">
        <f t="shared" si="11"/>
        <v>0.75</v>
      </c>
    </row>
    <row r="17" spans="1:19">
      <c r="A17" s="6">
        <v>13</v>
      </c>
      <c r="B17" s="6" t="s">
        <v>763</v>
      </c>
      <c r="C17" s="6" t="s">
        <v>764</v>
      </c>
      <c r="D17" s="11">
        <v>2.62</v>
      </c>
      <c r="E17" s="6">
        <f t="shared" si="0"/>
        <v>41.5873015873016</v>
      </c>
      <c r="F17" s="6">
        <f t="shared" si="1"/>
        <v>155</v>
      </c>
      <c r="G17" s="7">
        <f t="shared" si="2"/>
        <v>0.561594202898551</v>
      </c>
      <c r="H17" s="11">
        <v>12</v>
      </c>
      <c r="I17" s="6">
        <f t="shared" si="3"/>
        <v>0.748440748440748</v>
      </c>
      <c r="J17" s="6">
        <f t="shared" si="4"/>
        <v>216</v>
      </c>
      <c r="K17" s="7">
        <f t="shared" si="5"/>
        <v>0.782608695652174</v>
      </c>
      <c r="L17" s="6">
        <v>0</v>
      </c>
      <c r="M17" s="6">
        <f t="shared" si="6"/>
        <v>0</v>
      </c>
      <c r="N17" s="6">
        <f t="shared" si="7"/>
        <v>52</v>
      </c>
      <c r="O17" s="7">
        <f t="shared" si="8"/>
        <v>0.188405797101449</v>
      </c>
      <c r="P17" s="6"/>
      <c r="Q17" s="6">
        <f t="shared" si="9"/>
        <v>42.3357423357423</v>
      </c>
      <c r="R17" s="6">
        <f t="shared" si="10"/>
        <v>166</v>
      </c>
      <c r="S17" s="7">
        <f t="shared" si="11"/>
        <v>0.601449275362319</v>
      </c>
    </row>
    <row r="18" spans="1:19">
      <c r="A18" s="6">
        <v>14</v>
      </c>
      <c r="B18" s="6" t="s">
        <v>765</v>
      </c>
      <c r="C18" s="6" t="s">
        <v>766</v>
      </c>
      <c r="D18" s="11">
        <v>2.98</v>
      </c>
      <c r="E18" s="6">
        <f t="shared" si="0"/>
        <v>47.3015873015873</v>
      </c>
      <c r="F18" s="6">
        <f t="shared" si="1"/>
        <v>114</v>
      </c>
      <c r="G18" s="7">
        <f t="shared" si="2"/>
        <v>0.41304347826087</v>
      </c>
      <c r="H18" s="11">
        <v>18</v>
      </c>
      <c r="I18" s="6">
        <f t="shared" si="3"/>
        <v>1.12266112266112</v>
      </c>
      <c r="J18" s="6">
        <f t="shared" si="4"/>
        <v>164</v>
      </c>
      <c r="K18" s="7">
        <f t="shared" si="5"/>
        <v>0.594202898550725</v>
      </c>
      <c r="L18" s="6">
        <v>0</v>
      </c>
      <c r="M18" s="6">
        <f t="shared" si="6"/>
        <v>0</v>
      </c>
      <c r="N18" s="6">
        <f t="shared" si="7"/>
        <v>52</v>
      </c>
      <c r="O18" s="7">
        <f t="shared" si="8"/>
        <v>0.188405797101449</v>
      </c>
      <c r="P18" s="6"/>
      <c r="Q18" s="6">
        <f t="shared" si="9"/>
        <v>48.4242484242484</v>
      </c>
      <c r="R18" s="6">
        <f t="shared" si="10"/>
        <v>129</v>
      </c>
      <c r="S18" s="7">
        <f t="shared" si="11"/>
        <v>0.467391304347826</v>
      </c>
    </row>
    <row r="19" spans="1:19">
      <c r="A19" s="6">
        <v>15</v>
      </c>
      <c r="B19" s="6" t="s">
        <v>767</v>
      </c>
      <c r="C19" s="6" t="s">
        <v>768</v>
      </c>
      <c r="D19" s="11">
        <v>3.86</v>
      </c>
      <c r="E19" s="6">
        <f t="shared" si="0"/>
        <v>61.2698412698413</v>
      </c>
      <c r="F19" s="6">
        <f t="shared" si="1"/>
        <v>13</v>
      </c>
      <c r="G19" s="7">
        <f t="shared" si="2"/>
        <v>0.0471014492753623</v>
      </c>
      <c r="H19" s="11">
        <v>96</v>
      </c>
      <c r="I19" s="6">
        <f t="shared" si="3"/>
        <v>5.98752598752599</v>
      </c>
      <c r="J19" s="6">
        <f t="shared" si="4"/>
        <v>41</v>
      </c>
      <c r="K19" s="7">
        <f t="shared" si="5"/>
        <v>0.148550724637681</v>
      </c>
      <c r="L19" s="6">
        <v>3</v>
      </c>
      <c r="M19" s="6">
        <f t="shared" si="6"/>
        <v>3</v>
      </c>
      <c r="N19" s="6">
        <f t="shared" si="7"/>
        <v>46</v>
      </c>
      <c r="O19" s="7">
        <f t="shared" si="8"/>
        <v>0.166666666666667</v>
      </c>
      <c r="P19" s="6"/>
      <c r="Q19" s="6">
        <f t="shared" si="9"/>
        <v>70.2573672573672</v>
      </c>
      <c r="R19" s="6">
        <f t="shared" si="10"/>
        <v>33</v>
      </c>
      <c r="S19" s="7">
        <f t="shared" si="11"/>
        <v>0.119565217391304</v>
      </c>
    </row>
    <row r="20" spans="1:19">
      <c r="A20" s="6">
        <v>16</v>
      </c>
      <c r="B20" s="6" t="s">
        <v>769</v>
      </c>
      <c r="C20" s="6" t="s">
        <v>770</v>
      </c>
      <c r="D20" s="11">
        <v>3.39</v>
      </c>
      <c r="E20" s="6">
        <f t="shared" si="0"/>
        <v>53.8095238095238</v>
      </c>
      <c r="F20" s="6">
        <f t="shared" si="1"/>
        <v>56</v>
      </c>
      <c r="G20" s="7">
        <f t="shared" si="2"/>
        <v>0.202898550724638</v>
      </c>
      <c r="H20" s="11">
        <v>138</v>
      </c>
      <c r="I20" s="6">
        <f t="shared" si="3"/>
        <v>8.60706860706861</v>
      </c>
      <c r="J20" s="6">
        <f t="shared" si="4"/>
        <v>25</v>
      </c>
      <c r="K20" s="7">
        <f t="shared" si="5"/>
        <v>0.0905797101449275</v>
      </c>
      <c r="L20" s="6">
        <v>52.4</v>
      </c>
      <c r="M20" s="6">
        <f t="shared" si="6"/>
        <v>50</v>
      </c>
      <c r="N20" s="6">
        <f t="shared" si="7"/>
        <v>1</v>
      </c>
      <c r="O20" s="7">
        <f t="shared" si="8"/>
        <v>0.0036231884057971</v>
      </c>
      <c r="P20" s="6"/>
      <c r="Q20" s="6">
        <f t="shared" si="9"/>
        <v>112.416592416592</v>
      </c>
      <c r="R20" s="6">
        <f t="shared" si="10"/>
        <v>8</v>
      </c>
      <c r="S20" s="7">
        <f t="shared" si="11"/>
        <v>0.0289855072463768</v>
      </c>
    </row>
    <row r="21" spans="1:19">
      <c r="A21" s="6">
        <v>17</v>
      </c>
      <c r="B21" s="6" t="s">
        <v>771</v>
      </c>
      <c r="C21" s="6" t="s">
        <v>772</v>
      </c>
      <c r="D21" s="11">
        <v>2.3</v>
      </c>
      <c r="E21" s="6">
        <f t="shared" si="0"/>
        <v>36.5079365079365</v>
      </c>
      <c r="F21" s="6">
        <f t="shared" si="1"/>
        <v>189</v>
      </c>
      <c r="G21" s="7">
        <f t="shared" si="2"/>
        <v>0.684782608695652</v>
      </c>
      <c r="H21" s="11">
        <v>21</v>
      </c>
      <c r="I21" s="6">
        <f t="shared" si="3"/>
        <v>1.30977130977131</v>
      </c>
      <c r="J21" s="6">
        <f t="shared" si="4"/>
        <v>144</v>
      </c>
      <c r="K21" s="7">
        <f t="shared" si="5"/>
        <v>0.521739130434783</v>
      </c>
      <c r="L21" s="6">
        <v>0</v>
      </c>
      <c r="M21" s="6">
        <f t="shared" si="6"/>
        <v>0</v>
      </c>
      <c r="N21" s="6">
        <f t="shared" si="7"/>
        <v>52</v>
      </c>
      <c r="O21" s="7">
        <f t="shared" si="8"/>
        <v>0.188405797101449</v>
      </c>
      <c r="P21" s="6"/>
      <c r="Q21" s="6">
        <f t="shared" si="9"/>
        <v>37.8177078177078</v>
      </c>
      <c r="R21" s="6">
        <f t="shared" si="10"/>
        <v>194</v>
      </c>
      <c r="S21" s="7">
        <f t="shared" si="11"/>
        <v>0.702898550724638</v>
      </c>
    </row>
    <row r="22" spans="1:19">
      <c r="A22" s="6">
        <v>18</v>
      </c>
      <c r="B22" s="6" t="s">
        <v>773</v>
      </c>
      <c r="C22" s="6" t="s">
        <v>774</v>
      </c>
      <c r="D22" s="11">
        <v>3.86</v>
      </c>
      <c r="E22" s="6">
        <f t="shared" si="0"/>
        <v>61.2698412698413</v>
      </c>
      <c r="F22" s="6">
        <f t="shared" si="1"/>
        <v>13</v>
      </c>
      <c r="G22" s="7">
        <f t="shared" si="2"/>
        <v>0.0471014492753623</v>
      </c>
      <c r="H22" s="11">
        <v>28</v>
      </c>
      <c r="I22" s="6">
        <f t="shared" si="3"/>
        <v>1.74636174636175</v>
      </c>
      <c r="J22" s="6">
        <f t="shared" si="4"/>
        <v>113</v>
      </c>
      <c r="K22" s="7">
        <f t="shared" si="5"/>
        <v>0.409420289855072</v>
      </c>
      <c r="L22" s="6">
        <v>0</v>
      </c>
      <c r="M22" s="6">
        <f t="shared" si="6"/>
        <v>0</v>
      </c>
      <c r="N22" s="6">
        <f t="shared" si="7"/>
        <v>52</v>
      </c>
      <c r="O22" s="7">
        <f t="shared" si="8"/>
        <v>0.188405797101449</v>
      </c>
      <c r="P22" s="6"/>
      <c r="Q22" s="6">
        <f t="shared" si="9"/>
        <v>63.016203016203</v>
      </c>
      <c r="R22" s="6">
        <f t="shared" si="10"/>
        <v>49</v>
      </c>
      <c r="S22" s="7">
        <f t="shared" si="11"/>
        <v>0.177536231884058</v>
      </c>
    </row>
    <row r="23" spans="1:19">
      <c r="A23" s="6">
        <v>19</v>
      </c>
      <c r="B23" s="6" t="s">
        <v>775</v>
      </c>
      <c r="C23" s="6" t="s">
        <v>776</v>
      </c>
      <c r="D23" s="11">
        <v>2.26</v>
      </c>
      <c r="E23" s="6">
        <f t="shared" si="0"/>
        <v>35.8730158730159</v>
      </c>
      <c r="F23" s="6">
        <f t="shared" si="1"/>
        <v>195</v>
      </c>
      <c r="G23" s="7">
        <f t="shared" si="2"/>
        <v>0.706521739130435</v>
      </c>
      <c r="H23" s="11">
        <v>20</v>
      </c>
      <c r="I23" s="6">
        <f t="shared" si="3"/>
        <v>1.24740124740125</v>
      </c>
      <c r="J23" s="6">
        <f t="shared" si="4"/>
        <v>151</v>
      </c>
      <c r="K23" s="7">
        <f t="shared" si="5"/>
        <v>0.547101449275362</v>
      </c>
      <c r="L23" s="6">
        <v>0</v>
      </c>
      <c r="M23" s="6">
        <f t="shared" si="6"/>
        <v>0</v>
      </c>
      <c r="N23" s="6">
        <f t="shared" si="7"/>
        <v>52</v>
      </c>
      <c r="O23" s="7">
        <f t="shared" si="8"/>
        <v>0.188405797101449</v>
      </c>
      <c r="P23" s="6"/>
      <c r="Q23" s="6">
        <f t="shared" si="9"/>
        <v>37.1204171204171</v>
      </c>
      <c r="R23" s="6">
        <f t="shared" si="10"/>
        <v>198</v>
      </c>
      <c r="S23" s="7">
        <f t="shared" si="11"/>
        <v>0.717391304347826</v>
      </c>
    </row>
    <row r="24" spans="1:19">
      <c r="A24" s="6">
        <v>20</v>
      </c>
      <c r="B24" s="6" t="s">
        <v>777</v>
      </c>
      <c r="C24" s="6" t="s">
        <v>778</v>
      </c>
      <c r="D24" s="11">
        <v>2.69</v>
      </c>
      <c r="E24" s="6">
        <f t="shared" si="0"/>
        <v>42.6984126984127</v>
      </c>
      <c r="F24" s="6">
        <f t="shared" si="1"/>
        <v>146</v>
      </c>
      <c r="G24" s="7">
        <f t="shared" si="2"/>
        <v>0.528985507246377</v>
      </c>
      <c r="H24" s="11">
        <v>66</v>
      </c>
      <c r="I24" s="6">
        <f t="shared" si="3"/>
        <v>4.11642411642412</v>
      </c>
      <c r="J24" s="6">
        <f t="shared" si="4"/>
        <v>53</v>
      </c>
      <c r="K24" s="7">
        <f t="shared" si="5"/>
        <v>0.192028985507246</v>
      </c>
      <c r="L24" s="6">
        <v>0</v>
      </c>
      <c r="M24" s="6">
        <f t="shared" si="6"/>
        <v>0</v>
      </c>
      <c r="N24" s="6">
        <f t="shared" si="7"/>
        <v>52</v>
      </c>
      <c r="O24" s="7">
        <f t="shared" si="8"/>
        <v>0.188405797101449</v>
      </c>
      <c r="P24" s="6"/>
      <c r="Q24" s="6">
        <f t="shared" si="9"/>
        <v>46.8148368148368</v>
      </c>
      <c r="R24" s="6">
        <f t="shared" si="10"/>
        <v>135</v>
      </c>
      <c r="S24" s="7">
        <f t="shared" si="11"/>
        <v>0.489130434782609</v>
      </c>
    </row>
    <row r="25" spans="1:19">
      <c r="A25" s="6">
        <v>21</v>
      </c>
      <c r="B25" s="6" t="s">
        <v>779</v>
      </c>
      <c r="C25" s="6" t="s">
        <v>780</v>
      </c>
      <c r="D25" s="11">
        <v>1.81</v>
      </c>
      <c r="E25" s="6">
        <f t="shared" si="0"/>
        <v>28.7301587301587</v>
      </c>
      <c r="F25" s="6">
        <f t="shared" si="1"/>
        <v>239</v>
      </c>
      <c r="G25" s="7">
        <f t="shared" si="2"/>
        <v>0.865942028985507</v>
      </c>
      <c r="H25" s="11">
        <v>25</v>
      </c>
      <c r="I25" s="6">
        <f t="shared" si="3"/>
        <v>1.55925155925156</v>
      </c>
      <c r="J25" s="6">
        <f t="shared" si="4"/>
        <v>127</v>
      </c>
      <c r="K25" s="7">
        <f t="shared" si="5"/>
        <v>0.460144927536232</v>
      </c>
      <c r="L25" s="6">
        <v>0</v>
      </c>
      <c r="M25" s="6">
        <f t="shared" si="6"/>
        <v>0</v>
      </c>
      <c r="N25" s="6">
        <f t="shared" si="7"/>
        <v>52</v>
      </c>
      <c r="O25" s="7">
        <f t="shared" si="8"/>
        <v>0.188405797101449</v>
      </c>
      <c r="P25" s="6"/>
      <c r="Q25" s="6">
        <f t="shared" si="9"/>
        <v>30.2894102894103</v>
      </c>
      <c r="R25" s="6">
        <f t="shared" si="10"/>
        <v>242</v>
      </c>
      <c r="S25" s="7">
        <f t="shared" si="11"/>
        <v>0.876811594202899</v>
      </c>
    </row>
    <row r="26" spans="1:19">
      <c r="A26" s="6">
        <v>22</v>
      </c>
      <c r="B26" s="6" t="s">
        <v>781</v>
      </c>
      <c r="C26" s="6" t="s">
        <v>782</v>
      </c>
      <c r="D26" s="11">
        <v>2.29</v>
      </c>
      <c r="E26" s="6">
        <f t="shared" si="0"/>
        <v>36.3492063492063</v>
      </c>
      <c r="F26" s="6">
        <f t="shared" si="1"/>
        <v>193</v>
      </c>
      <c r="G26" s="7">
        <f t="shared" si="2"/>
        <v>0.699275362318841</v>
      </c>
      <c r="H26" s="11">
        <v>13</v>
      </c>
      <c r="I26" s="6">
        <f t="shared" si="3"/>
        <v>0.810810810810811</v>
      </c>
      <c r="J26" s="6">
        <f t="shared" si="4"/>
        <v>203</v>
      </c>
      <c r="K26" s="7">
        <f t="shared" si="5"/>
        <v>0.735507246376812</v>
      </c>
      <c r="L26" s="6">
        <v>0</v>
      </c>
      <c r="M26" s="6">
        <f t="shared" si="6"/>
        <v>0</v>
      </c>
      <c r="N26" s="6">
        <f t="shared" si="7"/>
        <v>52</v>
      </c>
      <c r="O26" s="7">
        <f t="shared" si="8"/>
        <v>0.188405797101449</v>
      </c>
      <c r="P26" s="6"/>
      <c r="Q26" s="6">
        <f t="shared" si="9"/>
        <v>37.1600171600172</v>
      </c>
      <c r="R26" s="6">
        <f t="shared" si="10"/>
        <v>197</v>
      </c>
      <c r="S26" s="7">
        <f t="shared" si="11"/>
        <v>0.713768115942029</v>
      </c>
    </row>
    <row r="27" spans="1:19">
      <c r="A27" s="6">
        <v>23</v>
      </c>
      <c r="B27" s="6" t="s">
        <v>783</v>
      </c>
      <c r="C27" s="6" t="s">
        <v>784</v>
      </c>
      <c r="D27" s="11">
        <v>1.59</v>
      </c>
      <c r="E27" s="6">
        <f t="shared" si="0"/>
        <v>25.2380952380952</v>
      </c>
      <c r="F27" s="6">
        <f t="shared" si="1"/>
        <v>262</v>
      </c>
      <c r="G27" s="7">
        <f t="shared" si="2"/>
        <v>0.949275362318841</v>
      </c>
      <c r="H27" s="11">
        <v>30</v>
      </c>
      <c r="I27" s="6">
        <f t="shared" si="3"/>
        <v>1.87110187110187</v>
      </c>
      <c r="J27" s="6">
        <f t="shared" si="4"/>
        <v>101</v>
      </c>
      <c r="K27" s="7">
        <f t="shared" si="5"/>
        <v>0.365942028985507</v>
      </c>
      <c r="L27" s="6">
        <v>0</v>
      </c>
      <c r="M27" s="6">
        <f t="shared" si="6"/>
        <v>0</v>
      </c>
      <c r="N27" s="6">
        <f t="shared" si="7"/>
        <v>52</v>
      </c>
      <c r="O27" s="7">
        <f t="shared" si="8"/>
        <v>0.188405797101449</v>
      </c>
      <c r="P27" s="6"/>
      <c r="Q27" s="6">
        <f t="shared" si="9"/>
        <v>27.1091971091971</v>
      </c>
      <c r="R27" s="6">
        <f t="shared" si="10"/>
        <v>261</v>
      </c>
      <c r="S27" s="7">
        <f t="shared" si="11"/>
        <v>0.945652173913043</v>
      </c>
    </row>
    <row r="28" spans="1:19">
      <c r="A28" s="6">
        <v>24</v>
      </c>
      <c r="B28" s="6" t="s">
        <v>785</v>
      </c>
      <c r="C28" s="6" t="s">
        <v>786</v>
      </c>
      <c r="D28" s="11">
        <v>2.29</v>
      </c>
      <c r="E28" s="6">
        <f t="shared" si="0"/>
        <v>36.3492063492063</v>
      </c>
      <c r="F28" s="6">
        <f t="shared" si="1"/>
        <v>193</v>
      </c>
      <c r="G28" s="7">
        <f t="shared" si="2"/>
        <v>0.699275362318841</v>
      </c>
      <c r="H28" s="11">
        <v>10</v>
      </c>
      <c r="I28" s="6">
        <f t="shared" si="3"/>
        <v>0.623700623700624</v>
      </c>
      <c r="J28" s="6">
        <f t="shared" si="4"/>
        <v>232</v>
      </c>
      <c r="K28" s="7">
        <f t="shared" si="5"/>
        <v>0.840579710144927</v>
      </c>
      <c r="L28" s="6">
        <v>0</v>
      </c>
      <c r="M28" s="6">
        <f t="shared" si="6"/>
        <v>0</v>
      </c>
      <c r="N28" s="6">
        <f t="shared" si="7"/>
        <v>52</v>
      </c>
      <c r="O28" s="7">
        <f t="shared" si="8"/>
        <v>0.188405797101449</v>
      </c>
      <c r="P28" s="6"/>
      <c r="Q28" s="6">
        <f t="shared" si="9"/>
        <v>36.972906972907</v>
      </c>
      <c r="R28" s="6">
        <f t="shared" si="10"/>
        <v>199</v>
      </c>
      <c r="S28" s="7">
        <f t="shared" si="11"/>
        <v>0.721014492753623</v>
      </c>
    </row>
    <row r="29" spans="1:19">
      <c r="A29" s="6">
        <v>25</v>
      </c>
      <c r="B29" s="6" t="s">
        <v>787</v>
      </c>
      <c r="C29" s="6" t="s">
        <v>788</v>
      </c>
      <c r="D29" s="11">
        <v>1.73</v>
      </c>
      <c r="E29" s="6">
        <f t="shared" si="0"/>
        <v>27.4603174603175</v>
      </c>
      <c r="F29" s="6">
        <f t="shared" si="1"/>
        <v>250</v>
      </c>
      <c r="G29" s="7">
        <f t="shared" si="2"/>
        <v>0.905797101449275</v>
      </c>
      <c r="H29" s="11">
        <v>13</v>
      </c>
      <c r="I29" s="6">
        <f t="shared" si="3"/>
        <v>0.810810810810811</v>
      </c>
      <c r="J29" s="6">
        <f t="shared" si="4"/>
        <v>203</v>
      </c>
      <c r="K29" s="7">
        <f t="shared" si="5"/>
        <v>0.735507246376812</v>
      </c>
      <c r="L29" s="6">
        <v>0</v>
      </c>
      <c r="M29" s="6">
        <f t="shared" si="6"/>
        <v>0</v>
      </c>
      <c r="N29" s="6">
        <f t="shared" si="7"/>
        <v>52</v>
      </c>
      <c r="O29" s="7">
        <f t="shared" si="8"/>
        <v>0.188405797101449</v>
      </c>
      <c r="P29" s="6"/>
      <c r="Q29" s="6">
        <f t="shared" si="9"/>
        <v>28.2711282711283</v>
      </c>
      <c r="R29" s="6">
        <f t="shared" si="10"/>
        <v>253</v>
      </c>
      <c r="S29" s="7">
        <f t="shared" si="11"/>
        <v>0.916666666666667</v>
      </c>
    </row>
    <row r="30" spans="1:19">
      <c r="A30" s="6">
        <v>26</v>
      </c>
      <c r="B30" s="6" t="s">
        <v>789</v>
      </c>
      <c r="C30" s="6" t="s">
        <v>790</v>
      </c>
      <c r="D30" s="11">
        <v>2.97</v>
      </c>
      <c r="E30" s="6">
        <f t="shared" si="0"/>
        <v>47.1428571428571</v>
      </c>
      <c r="F30" s="6">
        <f t="shared" si="1"/>
        <v>116</v>
      </c>
      <c r="G30" s="7">
        <f t="shared" si="2"/>
        <v>0.420289855072464</v>
      </c>
      <c r="H30" s="11">
        <v>28</v>
      </c>
      <c r="I30" s="6">
        <f t="shared" si="3"/>
        <v>1.74636174636175</v>
      </c>
      <c r="J30" s="6">
        <f t="shared" si="4"/>
        <v>113</v>
      </c>
      <c r="K30" s="7">
        <f t="shared" si="5"/>
        <v>0.409420289855072</v>
      </c>
      <c r="L30" s="6">
        <v>0</v>
      </c>
      <c r="M30" s="6">
        <f t="shared" si="6"/>
        <v>0</v>
      </c>
      <c r="N30" s="6">
        <f t="shared" si="7"/>
        <v>52</v>
      </c>
      <c r="O30" s="7">
        <f t="shared" si="8"/>
        <v>0.188405797101449</v>
      </c>
      <c r="P30" s="6"/>
      <c r="Q30" s="6">
        <f t="shared" si="9"/>
        <v>48.8892188892189</v>
      </c>
      <c r="R30" s="6">
        <f t="shared" si="10"/>
        <v>122</v>
      </c>
      <c r="S30" s="7">
        <f t="shared" si="11"/>
        <v>0.442028985507246</v>
      </c>
    </row>
    <row r="31" spans="1:19">
      <c r="A31" s="6">
        <v>27</v>
      </c>
      <c r="B31" s="6" t="s">
        <v>791</v>
      </c>
      <c r="C31" s="6" t="s">
        <v>792</v>
      </c>
      <c r="D31" s="11">
        <v>0.57</v>
      </c>
      <c r="E31" s="6">
        <f t="shared" si="0"/>
        <v>9.04761904761905</v>
      </c>
      <c r="F31" s="6">
        <f t="shared" si="1"/>
        <v>276</v>
      </c>
      <c r="G31" s="7">
        <f t="shared" si="2"/>
        <v>1</v>
      </c>
      <c r="H31" s="11">
        <v>0</v>
      </c>
      <c r="I31" s="6">
        <f t="shared" si="3"/>
        <v>0</v>
      </c>
      <c r="J31" s="6">
        <f t="shared" si="4"/>
        <v>275</v>
      </c>
      <c r="K31" s="7">
        <f t="shared" si="5"/>
        <v>0.996376811594203</v>
      </c>
      <c r="L31" s="6">
        <v>0</v>
      </c>
      <c r="M31" s="6">
        <f t="shared" si="6"/>
        <v>0</v>
      </c>
      <c r="N31" s="6">
        <f t="shared" si="7"/>
        <v>52</v>
      </c>
      <c r="O31" s="7">
        <f t="shared" si="8"/>
        <v>0.188405797101449</v>
      </c>
      <c r="P31" s="6"/>
      <c r="Q31" s="6">
        <f t="shared" si="9"/>
        <v>9.04761904761905</v>
      </c>
      <c r="R31" s="6">
        <f t="shared" si="10"/>
        <v>276</v>
      </c>
      <c r="S31" s="7">
        <f t="shared" si="11"/>
        <v>1</v>
      </c>
    </row>
    <row r="32" spans="1:19">
      <c r="A32" s="6">
        <v>28</v>
      </c>
      <c r="B32" s="6" t="s">
        <v>793</v>
      </c>
      <c r="C32" s="6" t="s">
        <v>794</v>
      </c>
      <c r="D32" s="11">
        <v>3.41</v>
      </c>
      <c r="E32" s="6">
        <f t="shared" si="0"/>
        <v>54.1269841269841</v>
      </c>
      <c r="F32" s="6">
        <f t="shared" si="1"/>
        <v>52</v>
      </c>
      <c r="G32" s="7">
        <f t="shared" si="2"/>
        <v>0.188405797101449</v>
      </c>
      <c r="H32" s="11">
        <v>18</v>
      </c>
      <c r="I32" s="6">
        <f t="shared" si="3"/>
        <v>1.12266112266112</v>
      </c>
      <c r="J32" s="6">
        <f t="shared" si="4"/>
        <v>164</v>
      </c>
      <c r="K32" s="7">
        <f t="shared" si="5"/>
        <v>0.594202898550725</v>
      </c>
      <c r="L32" s="6">
        <v>0</v>
      </c>
      <c r="M32" s="6">
        <f t="shared" si="6"/>
        <v>0</v>
      </c>
      <c r="N32" s="6">
        <f t="shared" si="7"/>
        <v>52</v>
      </c>
      <c r="O32" s="7">
        <f t="shared" si="8"/>
        <v>0.188405797101449</v>
      </c>
      <c r="P32" s="6"/>
      <c r="Q32" s="6">
        <f t="shared" si="9"/>
        <v>55.2496452496452</v>
      </c>
      <c r="R32" s="6">
        <f t="shared" si="10"/>
        <v>80</v>
      </c>
      <c r="S32" s="7">
        <f t="shared" si="11"/>
        <v>0.289855072463768</v>
      </c>
    </row>
    <row r="33" spans="1:19">
      <c r="A33" s="6">
        <v>29</v>
      </c>
      <c r="B33" s="6" t="s">
        <v>795</v>
      </c>
      <c r="C33" s="6" t="s">
        <v>796</v>
      </c>
      <c r="D33" s="11">
        <v>2.4</v>
      </c>
      <c r="E33" s="6">
        <f t="shared" si="0"/>
        <v>38.0952380952381</v>
      </c>
      <c r="F33" s="6">
        <f t="shared" si="1"/>
        <v>175</v>
      </c>
      <c r="G33" s="7">
        <f t="shared" si="2"/>
        <v>0.634057971014493</v>
      </c>
      <c r="H33" s="11">
        <v>10</v>
      </c>
      <c r="I33" s="6">
        <f t="shared" si="3"/>
        <v>0.623700623700624</v>
      </c>
      <c r="J33" s="6">
        <f t="shared" si="4"/>
        <v>232</v>
      </c>
      <c r="K33" s="7">
        <f t="shared" si="5"/>
        <v>0.840579710144927</v>
      </c>
      <c r="L33" s="6">
        <v>0</v>
      </c>
      <c r="M33" s="6">
        <f t="shared" si="6"/>
        <v>0</v>
      </c>
      <c r="N33" s="6">
        <f t="shared" si="7"/>
        <v>52</v>
      </c>
      <c r="O33" s="7">
        <f t="shared" si="8"/>
        <v>0.188405797101449</v>
      </c>
      <c r="P33" s="6"/>
      <c r="Q33" s="6">
        <f t="shared" si="9"/>
        <v>38.7189387189387</v>
      </c>
      <c r="R33" s="6">
        <f t="shared" si="10"/>
        <v>189</v>
      </c>
      <c r="S33" s="7">
        <f t="shared" si="11"/>
        <v>0.684782608695652</v>
      </c>
    </row>
    <row r="34" spans="1:19">
      <c r="A34" s="6">
        <v>30</v>
      </c>
      <c r="B34" s="6" t="s">
        <v>797</v>
      </c>
      <c r="C34" s="6" t="s">
        <v>798</v>
      </c>
      <c r="D34" s="11">
        <v>2.92</v>
      </c>
      <c r="E34" s="6">
        <f t="shared" si="0"/>
        <v>46.3492063492063</v>
      </c>
      <c r="F34" s="6">
        <f t="shared" si="1"/>
        <v>118</v>
      </c>
      <c r="G34" s="7">
        <f t="shared" si="2"/>
        <v>0.427536231884058</v>
      </c>
      <c r="H34" s="11">
        <v>30</v>
      </c>
      <c r="I34" s="6">
        <f t="shared" si="3"/>
        <v>1.87110187110187</v>
      </c>
      <c r="J34" s="6">
        <f t="shared" si="4"/>
        <v>101</v>
      </c>
      <c r="K34" s="7">
        <f t="shared" si="5"/>
        <v>0.365942028985507</v>
      </c>
      <c r="L34" s="6">
        <v>12</v>
      </c>
      <c r="M34" s="6">
        <f t="shared" si="6"/>
        <v>12</v>
      </c>
      <c r="N34" s="6">
        <f t="shared" si="7"/>
        <v>31</v>
      </c>
      <c r="O34" s="7">
        <f t="shared" si="8"/>
        <v>0.11231884057971</v>
      </c>
      <c r="P34" s="6"/>
      <c r="Q34" s="6">
        <f t="shared" si="9"/>
        <v>60.2203082203082</v>
      </c>
      <c r="R34" s="6">
        <f t="shared" si="10"/>
        <v>58</v>
      </c>
      <c r="S34" s="7">
        <f t="shared" si="11"/>
        <v>0.210144927536232</v>
      </c>
    </row>
    <row r="35" spans="1:19">
      <c r="A35" s="6">
        <v>31</v>
      </c>
      <c r="B35" s="6" t="s">
        <v>799</v>
      </c>
      <c r="C35" s="6" t="s">
        <v>800</v>
      </c>
      <c r="D35" s="11">
        <v>2.8</v>
      </c>
      <c r="E35" s="6">
        <f t="shared" si="0"/>
        <v>44.4444444444444</v>
      </c>
      <c r="F35" s="6">
        <f t="shared" si="1"/>
        <v>132</v>
      </c>
      <c r="G35" s="7">
        <f t="shared" si="2"/>
        <v>0.478260869565217</v>
      </c>
      <c r="H35" s="11">
        <v>129</v>
      </c>
      <c r="I35" s="6">
        <f t="shared" si="3"/>
        <v>8.04573804573805</v>
      </c>
      <c r="J35" s="6">
        <f t="shared" si="4"/>
        <v>28</v>
      </c>
      <c r="K35" s="7">
        <f t="shared" si="5"/>
        <v>0.101449275362319</v>
      </c>
      <c r="L35" s="6">
        <v>12</v>
      </c>
      <c r="M35" s="6">
        <f t="shared" si="6"/>
        <v>12</v>
      </c>
      <c r="N35" s="6">
        <f t="shared" si="7"/>
        <v>31</v>
      </c>
      <c r="O35" s="7">
        <f t="shared" si="8"/>
        <v>0.11231884057971</v>
      </c>
      <c r="P35" s="6"/>
      <c r="Q35" s="6">
        <f t="shared" si="9"/>
        <v>64.4901824901825</v>
      </c>
      <c r="R35" s="6">
        <f t="shared" si="10"/>
        <v>43</v>
      </c>
      <c r="S35" s="7">
        <f t="shared" si="11"/>
        <v>0.155797101449275</v>
      </c>
    </row>
    <row r="36" spans="1:19">
      <c r="A36" s="6">
        <v>32</v>
      </c>
      <c r="B36" s="6" t="s">
        <v>801</v>
      </c>
      <c r="C36" s="6" t="s">
        <v>802</v>
      </c>
      <c r="D36" s="11">
        <v>3.78</v>
      </c>
      <c r="E36" s="6">
        <f t="shared" si="0"/>
        <v>60</v>
      </c>
      <c r="F36" s="6">
        <f t="shared" si="1"/>
        <v>20</v>
      </c>
      <c r="G36" s="7">
        <f t="shared" si="2"/>
        <v>0.072463768115942</v>
      </c>
      <c r="H36" s="11">
        <v>245</v>
      </c>
      <c r="I36" s="6">
        <f t="shared" si="3"/>
        <v>15.2806652806653</v>
      </c>
      <c r="J36" s="6">
        <f t="shared" si="4"/>
        <v>6</v>
      </c>
      <c r="K36" s="7">
        <f t="shared" si="5"/>
        <v>0.0217391304347826</v>
      </c>
      <c r="L36" s="6">
        <v>31.2</v>
      </c>
      <c r="M36" s="6">
        <f t="shared" si="6"/>
        <v>31.2</v>
      </c>
      <c r="N36" s="6">
        <f t="shared" si="7"/>
        <v>12</v>
      </c>
      <c r="O36" s="7">
        <f t="shared" si="8"/>
        <v>0.0434782608695652</v>
      </c>
      <c r="P36" s="6"/>
      <c r="Q36" s="6">
        <f t="shared" si="9"/>
        <v>106.480665280665</v>
      </c>
      <c r="R36" s="6">
        <f t="shared" si="10"/>
        <v>10</v>
      </c>
      <c r="S36" s="7">
        <f t="shared" si="11"/>
        <v>0.036231884057971</v>
      </c>
    </row>
    <row r="37" spans="1:19">
      <c r="A37" s="6">
        <v>33</v>
      </c>
      <c r="B37" s="6" t="s">
        <v>803</v>
      </c>
      <c r="C37" s="6" t="s">
        <v>804</v>
      </c>
      <c r="D37" s="11">
        <v>3.19</v>
      </c>
      <c r="E37" s="6">
        <f t="shared" si="0"/>
        <v>50.6349206349206</v>
      </c>
      <c r="F37" s="6">
        <f t="shared" si="1"/>
        <v>88</v>
      </c>
      <c r="G37" s="7">
        <f t="shared" si="2"/>
        <v>0.318840579710145</v>
      </c>
      <c r="H37" s="11">
        <v>74</v>
      </c>
      <c r="I37" s="6">
        <f t="shared" si="3"/>
        <v>4.61538461538462</v>
      </c>
      <c r="J37" s="6">
        <f t="shared" si="4"/>
        <v>48</v>
      </c>
      <c r="K37" s="7">
        <f t="shared" si="5"/>
        <v>0.173913043478261</v>
      </c>
      <c r="L37" s="6">
        <v>0</v>
      </c>
      <c r="M37" s="6">
        <f t="shared" si="6"/>
        <v>0</v>
      </c>
      <c r="N37" s="6">
        <f t="shared" si="7"/>
        <v>52</v>
      </c>
      <c r="O37" s="7">
        <f t="shared" si="8"/>
        <v>0.188405797101449</v>
      </c>
      <c r="P37" s="6"/>
      <c r="Q37" s="6">
        <f t="shared" si="9"/>
        <v>55.2503052503052</v>
      </c>
      <c r="R37" s="6">
        <f t="shared" si="10"/>
        <v>79</v>
      </c>
      <c r="S37" s="7">
        <f t="shared" si="11"/>
        <v>0.286231884057971</v>
      </c>
    </row>
    <row r="38" spans="1:19">
      <c r="A38" s="6">
        <v>34</v>
      </c>
      <c r="B38" s="6" t="s">
        <v>805</v>
      </c>
      <c r="C38" s="6" t="s">
        <v>806</v>
      </c>
      <c r="D38" s="11">
        <v>1.69</v>
      </c>
      <c r="E38" s="6">
        <f t="shared" si="0"/>
        <v>26.8253968253968</v>
      </c>
      <c r="F38" s="6">
        <f t="shared" si="1"/>
        <v>256</v>
      </c>
      <c r="G38" s="7">
        <f t="shared" si="2"/>
        <v>0.927536231884058</v>
      </c>
      <c r="H38" s="11">
        <v>10</v>
      </c>
      <c r="I38" s="6">
        <f t="shared" si="3"/>
        <v>0.623700623700624</v>
      </c>
      <c r="J38" s="6">
        <f t="shared" si="4"/>
        <v>232</v>
      </c>
      <c r="K38" s="7">
        <f t="shared" si="5"/>
        <v>0.840579710144927</v>
      </c>
      <c r="L38" s="6">
        <v>0</v>
      </c>
      <c r="M38" s="6">
        <f t="shared" si="6"/>
        <v>0</v>
      </c>
      <c r="N38" s="6">
        <f t="shared" si="7"/>
        <v>52</v>
      </c>
      <c r="O38" s="7">
        <f t="shared" si="8"/>
        <v>0.188405797101449</v>
      </c>
      <c r="P38" s="6"/>
      <c r="Q38" s="6">
        <f t="shared" si="9"/>
        <v>27.4490974490974</v>
      </c>
      <c r="R38" s="6">
        <f t="shared" si="10"/>
        <v>259</v>
      </c>
      <c r="S38" s="7">
        <f t="shared" si="11"/>
        <v>0.938405797101449</v>
      </c>
    </row>
    <row r="39" spans="1:19">
      <c r="A39" s="6">
        <v>35</v>
      </c>
      <c r="B39" s="6" t="s">
        <v>807</v>
      </c>
      <c r="C39" s="6" t="s">
        <v>808</v>
      </c>
      <c r="D39" s="11">
        <v>2.81</v>
      </c>
      <c r="E39" s="6">
        <f t="shared" si="0"/>
        <v>44.6031746031746</v>
      </c>
      <c r="F39" s="6">
        <f t="shared" si="1"/>
        <v>129</v>
      </c>
      <c r="G39" s="7">
        <f t="shared" si="2"/>
        <v>0.467391304347826</v>
      </c>
      <c r="H39" s="11">
        <v>50</v>
      </c>
      <c r="I39" s="6">
        <f t="shared" si="3"/>
        <v>3.11850311850312</v>
      </c>
      <c r="J39" s="6">
        <f t="shared" si="4"/>
        <v>63</v>
      </c>
      <c r="K39" s="7">
        <f t="shared" si="5"/>
        <v>0.228260869565217</v>
      </c>
      <c r="L39" s="6">
        <v>72.3</v>
      </c>
      <c r="M39" s="6">
        <f t="shared" si="6"/>
        <v>50</v>
      </c>
      <c r="N39" s="6">
        <f t="shared" si="7"/>
        <v>1</v>
      </c>
      <c r="O39" s="7">
        <f t="shared" si="8"/>
        <v>0.0036231884057971</v>
      </c>
      <c r="P39" s="6"/>
      <c r="Q39" s="6">
        <f t="shared" si="9"/>
        <v>97.7216777216777</v>
      </c>
      <c r="R39" s="6">
        <f t="shared" si="10"/>
        <v>13</v>
      </c>
      <c r="S39" s="7">
        <f t="shared" si="11"/>
        <v>0.0471014492753623</v>
      </c>
    </row>
    <row r="40" spans="1:19">
      <c r="A40" s="6">
        <v>36</v>
      </c>
      <c r="B40" s="6" t="s">
        <v>809</v>
      </c>
      <c r="C40" s="6" t="s">
        <v>810</v>
      </c>
      <c r="D40" s="11">
        <v>2.07</v>
      </c>
      <c r="E40" s="6">
        <f t="shared" si="0"/>
        <v>32.8571428571429</v>
      </c>
      <c r="F40" s="6">
        <f t="shared" si="1"/>
        <v>216</v>
      </c>
      <c r="G40" s="7">
        <f t="shared" si="2"/>
        <v>0.782608695652174</v>
      </c>
      <c r="H40" s="11">
        <v>16</v>
      </c>
      <c r="I40" s="6">
        <f t="shared" si="3"/>
        <v>0.997920997920998</v>
      </c>
      <c r="J40" s="6">
        <f t="shared" si="4"/>
        <v>182</v>
      </c>
      <c r="K40" s="7">
        <f t="shared" si="5"/>
        <v>0.659420289855073</v>
      </c>
      <c r="L40" s="6">
        <v>0</v>
      </c>
      <c r="M40" s="6">
        <f t="shared" si="6"/>
        <v>0</v>
      </c>
      <c r="N40" s="6">
        <f t="shared" si="7"/>
        <v>52</v>
      </c>
      <c r="O40" s="7">
        <f t="shared" si="8"/>
        <v>0.188405797101449</v>
      </c>
      <c r="P40" s="6"/>
      <c r="Q40" s="6">
        <f t="shared" si="9"/>
        <v>33.8550638550639</v>
      </c>
      <c r="R40" s="6">
        <f t="shared" si="10"/>
        <v>222</v>
      </c>
      <c r="S40" s="7">
        <f t="shared" si="11"/>
        <v>0.804347826086957</v>
      </c>
    </row>
    <row r="41" spans="1:19">
      <c r="A41" s="6">
        <v>37</v>
      </c>
      <c r="B41" s="6" t="s">
        <v>811</v>
      </c>
      <c r="C41" s="6" t="s">
        <v>812</v>
      </c>
      <c r="D41" s="11">
        <v>2.9</v>
      </c>
      <c r="E41" s="6">
        <f t="shared" si="0"/>
        <v>46.031746031746</v>
      </c>
      <c r="F41" s="6">
        <f t="shared" si="1"/>
        <v>121</v>
      </c>
      <c r="G41" s="7">
        <f t="shared" si="2"/>
        <v>0.438405797101449</v>
      </c>
      <c r="H41" s="11">
        <v>128</v>
      </c>
      <c r="I41" s="6">
        <f t="shared" si="3"/>
        <v>7.98336798336798</v>
      </c>
      <c r="J41" s="6">
        <f t="shared" si="4"/>
        <v>30</v>
      </c>
      <c r="K41" s="7">
        <f t="shared" si="5"/>
        <v>0.108695652173913</v>
      </c>
      <c r="L41" s="6">
        <v>0</v>
      </c>
      <c r="M41" s="6">
        <f t="shared" si="6"/>
        <v>0</v>
      </c>
      <c r="N41" s="6">
        <f t="shared" si="7"/>
        <v>52</v>
      </c>
      <c r="O41" s="7">
        <f t="shared" si="8"/>
        <v>0.188405797101449</v>
      </c>
      <c r="P41" s="6"/>
      <c r="Q41" s="6">
        <f t="shared" si="9"/>
        <v>54.015114015114</v>
      </c>
      <c r="R41" s="6">
        <f t="shared" si="10"/>
        <v>90</v>
      </c>
      <c r="S41" s="7">
        <f t="shared" si="11"/>
        <v>0.326086956521739</v>
      </c>
    </row>
    <row r="42" spans="1:19">
      <c r="A42" s="6">
        <v>38</v>
      </c>
      <c r="B42" s="6" t="s">
        <v>813</v>
      </c>
      <c r="C42" s="6" t="s">
        <v>814</v>
      </c>
      <c r="D42" s="11">
        <v>2.6</v>
      </c>
      <c r="E42" s="6">
        <f t="shared" si="0"/>
        <v>41.2698412698413</v>
      </c>
      <c r="F42" s="6">
        <f t="shared" si="1"/>
        <v>157</v>
      </c>
      <c r="G42" s="7">
        <f t="shared" si="2"/>
        <v>0.568840579710145</v>
      </c>
      <c r="H42" s="11">
        <v>13</v>
      </c>
      <c r="I42" s="6">
        <f t="shared" si="3"/>
        <v>0.810810810810811</v>
      </c>
      <c r="J42" s="6">
        <f t="shared" si="4"/>
        <v>203</v>
      </c>
      <c r="K42" s="7">
        <f t="shared" si="5"/>
        <v>0.735507246376812</v>
      </c>
      <c r="L42" s="6">
        <v>0</v>
      </c>
      <c r="M42" s="6">
        <f t="shared" si="6"/>
        <v>0</v>
      </c>
      <c r="N42" s="6">
        <f t="shared" si="7"/>
        <v>52</v>
      </c>
      <c r="O42" s="7">
        <f t="shared" si="8"/>
        <v>0.188405797101449</v>
      </c>
      <c r="P42" s="6"/>
      <c r="Q42" s="6">
        <f t="shared" si="9"/>
        <v>42.0806520806521</v>
      </c>
      <c r="R42" s="6">
        <f t="shared" si="10"/>
        <v>168</v>
      </c>
      <c r="S42" s="7">
        <f t="shared" si="11"/>
        <v>0.608695652173913</v>
      </c>
    </row>
    <row r="43" spans="1:19">
      <c r="A43" s="6">
        <v>39</v>
      </c>
      <c r="B43" s="6" t="s">
        <v>815</v>
      </c>
      <c r="C43" s="6" t="s">
        <v>816</v>
      </c>
      <c r="D43" s="11">
        <v>2.7</v>
      </c>
      <c r="E43" s="6">
        <f t="shared" si="0"/>
        <v>42.8571428571429</v>
      </c>
      <c r="F43" s="6">
        <f t="shared" si="1"/>
        <v>143</v>
      </c>
      <c r="G43" s="7">
        <f t="shared" si="2"/>
        <v>0.518115942028985</v>
      </c>
      <c r="H43" s="11">
        <v>22</v>
      </c>
      <c r="I43" s="6">
        <f t="shared" si="3"/>
        <v>1.37214137214137</v>
      </c>
      <c r="J43" s="6">
        <f t="shared" si="4"/>
        <v>140</v>
      </c>
      <c r="K43" s="7">
        <f t="shared" si="5"/>
        <v>0.507246376811594</v>
      </c>
      <c r="L43" s="6">
        <v>0</v>
      </c>
      <c r="M43" s="6">
        <f t="shared" si="6"/>
        <v>0</v>
      </c>
      <c r="N43" s="6">
        <f t="shared" si="7"/>
        <v>52</v>
      </c>
      <c r="O43" s="7">
        <f t="shared" si="8"/>
        <v>0.188405797101449</v>
      </c>
      <c r="P43" s="6"/>
      <c r="Q43" s="6">
        <f t="shared" si="9"/>
        <v>44.2292842292842</v>
      </c>
      <c r="R43" s="6">
        <f t="shared" si="10"/>
        <v>152</v>
      </c>
      <c r="S43" s="7">
        <f t="shared" si="11"/>
        <v>0.550724637681159</v>
      </c>
    </row>
    <row r="44" spans="1:19">
      <c r="A44" s="6">
        <v>40</v>
      </c>
      <c r="B44" s="6" t="s">
        <v>817</v>
      </c>
      <c r="C44" s="6" t="s">
        <v>818</v>
      </c>
      <c r="D44" s="11">
        <v>2.71</v>
      </c>
      <c r="E44" s="6">
        <f t="shared" si="0"/>
        <v>43.015873015873</v>
      </c>
      <c r="F44" s="6">
        <f t="shared" si="1"/>
        <v>141</v>
      </c>
      <c r="G44" s="7">
        <f t="shared" si="2"/>
        <v>0.510869565217391</v>
      </c>
      <c r="H44" s="11">
        <v>10</v>
      </c>
      <c r="I44" s="6">
        <f t="shared" si="3"/>
        <v>0.623700623700624</v>
      </c>
      <c r="J44" s="6">
        <f t="shared" si="4"/>
        <v>232</v>
      </c>
      <c r="K44" s="7">
        <f t="shared" si="5"/>
        <v>0.840579710144927</v>
      </c>
      <c r="L44" s="6">
        <v>0</v>
      </c>
      <c r="M44" s="6">
        <f t="shared" si="6"/>
        <v>0</v>
      </c>
      <c r="N44" s="6">
        <f t="shared" si="7"/>
        <v>52</v>
      </c>
      <c r="O44" s="7">
        <f t="shared" si="8"/>
        <v>0.188405797101449</v>
      </c>
      <c r="P44" s="6"/>
      <c r="Q44" s="6">
        <f t="shared" si="9"/>
        <v>43.6395736395736</v>
      </c>
      <c r="R44" s="6">
        <f t="shared" si="10"/>
        <v>156</v>
      </c>
      <c r="S44" s="7">
        <f t="shared" si="11"/>
        <v>0.565217391304348</v>
      </c>
    </row>
    <row r="45" spans="1:19">
      <c r="A45" s="6">
        <v>41</v>
      </c>
      <c r="B45" s="6" t="s">
        <v>819</v>
      </c>
      <c r="C45" s="6" t="s">
        <v>820</v>
      </c>
      <c r="D45" s="11">
        <v>3.29</v>
      </c>
      <c r="E45" s="6">
        <f t="shared" si="0"/>
        <v>52.2222222222222</v>
      </c>
      <c r="F45" s="6">
        <f t="shared" si="1"/>
        <v>72</v>
      </c>
      <c r="G45" s="7">
        <f t="shared" si="2"/>
        <v>0.260869565217391</v>
      </c>
      <c r="H45" s="11">
        <v>34</v>
      </c>
      <c r="I45" s="6">
        <f t="shared" si="3"/>
        <v>2.12058212058212</v>
      </c>
      <c r="J45" s="6">
        <f t="shared" si="4"/>
        <v>87</v>
      </c>
      <c r="K45" s="7">
        <f t="shared" si="5"/>
        <v>0.315217391304348</v>
      </c>
      <c r="L45" s="6">
        <v>0</v>
      </c>
      <c r="M45" s="6">
        <f t="shared" si="6"/>
        <v>0</v>
      </c>
      <c r="N45" s="6">
        <f t="shared" si="7"/>
        <v>52</v>
      </c>
      <c r="O45" s="7">
        <f t="shared" si="8"/>
        <v>0.188405797101449</v>
      </c>
      <c r="P45" s="6"/>
      <c r="Q45" s="6">
        <f t="shared" si="9"/>
        <v>54.3428043428043</v>
      </c>
      <c r="R45" s="6">
        <f t="shared" si="10"/>
        <v>87</v>
      </c>
      <c r="S45" s="7">
        <f t="shared" si="11"/>
        <v>0.315217391304348</v>
      </c>
    </row>
    <row r="46" spans="1:19">
      <c r="A46" s="6">
        <v>42</v>
      </c>
      <c r="B46" s="6" t="s">
        <v>821</v>
      </c>
      <c r="C46" s="6" t="s">
        <v>822</v>
      </c>
      <c r="D46" s="11">
        <v>3.58</v>
      </c>
      <c r="E46" s="6">
        <f t="shared" si="0"/>
        <v>56.8253968253968</v>
      </c>
      <c r="F46" s="6">
        <f t="shared" si="1"/>
        <v>36</v>
      </c>
      <c r="G46" s="7">
        <f t="shared" si="2"/>
        <v>0.130434782608696</v>
      </c>
      <c r="H46" s="11">
        <v>83</v>
      </c>
      <c r="I46" s="6">
        <f t="shared" si="3"/>
        <v>5.17671517671518</v>
      </c>
      <c r="J46" s="6">
        <f t="shared" si="4"/>
        <v>45</v>
      </c>
      <c r="K46" s="7">
        <f t="shared" si="5"/>
        <v>0.16304347826087</v>
      </c>
      <c r="L46" s="6">
        <v>0</v>
      </c>
      <c r="M46" s="6">
        <f t="shared" si="6"/>
        <v>0</v>
      </c>
      <c r="N46" s="6">
        <f t="shared" si="7"/>
        <v>52</v>
      </c>
      <c r="O46" s="7">
        <f t="shared" si="8"/>
        <v>0.188405797101449</v>
      </c>
      <c r="P46" s="6"/>
      <c r="Q46" s="6">
        <f t="shared" si="9"/>
        <v>62.002112002112</v>
      </c>
      <c r="R46" s="6">
        <f t="shared" si="10"/>
        <v>54</v>
      </c>
      <c r="S46" s="7">
        <f t="shared" si="11"/>
        <v>0.195652173913043</v>
      </c>
    </row>
    <row r="47" spans="1:19">
      <c r="A47" s="6">
        <v>43</v>
      </c>
      <c r="B47" s="6" t="s">
        <v>823</v>
      </c>
      <c r="C47" s="6" t="s">
        <v>824</v>
      </c>
      <c r="D47" s="11">
        <v>2.06</v>
      </c>
      <c r="E47" s="6">
        <f t="shared" si="0"/>
        <v>32.6984126984127</v>
      </c>
      <c r="F47" s="6">
        <f t="shared" si="1"/>
        <v>217</v>
      </c>
      <c r="G47" s="7">
        <f t="shared" si="2"/>
        <v>0.786231884057971</v>
      </c>
      <c r="H47" s="11">
        <v>21</v>
      </c>
      <c r="I47" s="6">
        <f t="shared" si="3"/>
        <v>1.30977130977131</v>
      </c>
      <c r="J47" s="6">
        <f t="shared" si="4"/>
        <v>144</v>
      </c>
      <c r="K47" s="7">
        <f t="shared" si="5"/>
        <v>0.521739130434783</v>
      </c>
      <c r="L47" s="6">
        <v>0</v>
      </c>
      <c r="M47" s="6">
        <f t="shared" si="6"/>
        <v>0</v>
      </c>
      <c r="N47" s="6">
        <f t="shared" si="7"/>
        <v>52</v>
      </c>
      <c r="O47" s="7">
        <f t="shared" si="8"/>
        <v>0.188405797101449</v>
      </c>
      <c r="P47" s="6"/>
      <c r="Q47" s="6">
        <f t="shared" si="9"/>
        <v>34.008184008184</v>
      </c>
      <c r="R47" s="6">
        <f t="shared" si="10"/>
        <v>220</v>
      </c>
      <c r="S47" s="7">
        <f t="shared" si="11"/>
        <v>0.797101449275362</v>
      </c>
    </row>
    <row r="48" spans="1:19">
      <c r="A48" s="6">
        <v>44</v>
      </c>
      <c r="B48" s="6" t="s">
        <v>825</v>
      </c>
      <c r="C48" s="6" t="s">
        <v>826</v>
      </c>
      <c r="D48" s="11">
        <v>3.89</v>
      </c>
      <c r="E48" s="6">
        <f t="shared" si="0"/>
        <v>61.7460317460317</v>
      </c>
      <c r="F48" s="6">
        <f t="shared" si="1"/>
        <v>11</v>
      </c>
      <c r="G48" s="7">
        <f t="shared" si="2"/>
        <v>0.0398550724637681</v>
      </c>
      <c r="H48" s="11">
        <v>50</v>
      </c>
      <c r="I48" s="6">
        <f t="shared" si="3"/>
        <v>3.11850311850312</v>
      </c>
      <c r="J48" s="6">
        <f t="shared" si="4"/>
        <v>63</v>
      </c>
      <c r="K48" s="7">
        <f t="shared" si="5"/>
        <v>0.228260869565217</v>
      </c>
      <c r="L48" s="6">
        <v>11</v>
      </c>
      <c r="M48" s="6">
        <f t="shared" si="6"/>
        <v>11</v>
      </c>
      <c r="N48" s="6">
        <f t="shared" si="7"/>
        <v>35</v>
      </c>
      <c r="O48" s="7">
        <f t="shared" si="8"/>
        <v>0.126811594202899</v>
      </c>
      <c r="P48" s="6"/>
      <c r="Q48" s="6">
        <f t="shared" si="9"/>
        <v>75.8645348645349</v>
      </c>
      <c r="R48" s="6">
        <f t="shared" si="10"/>
        <v>26</v>
      </c>
      <c r="S48" s="7">
        <f t="shared" si="11"/>
        <v>0.0942028985507246</v>
      </c>
    </row>
    <row r="49" spans="1:19">
      <c r="A49" s="6">
        <v>45</v>
      </c>
      <c r="B49" s="6" t="s">
        <v>827</v>
      </c>
      <c r="C49" s="6" t="s">
        <v>828</v>
      </c>
      <c r="D49" s="11">
        <v>2.75</v>
      </c>
      <c r="E49" s="6">
        <f t="shared" si="0"/>
        <v>43.6507936507937</v>
      </c>
      <c r="F49" s="6">
        <f t="shared" si="1"/>
        <v>138</v>
      </c>
      <c r="G49" s="7">
        <f t="shared" si="2"/>
        <v>0.5</v>
      </c>
      <c r="H49" s="11">
        <v>11</v>
      </c>
      <c r="I49" s="6">
        <f t="shared" si="3"/>
        <v>0.686070686070686</v>
      </c>
      <c r="J49" s="6">
        <f t="shared" si="4"/>
        <v>225</v>
      </c>
      <c r="K49" s="7">
        <f t="shared" si="5"/>
        <v>0.815217391304348</v>
      </c>
      <c r="L49" s="6">
        <v>0</v>
      </c>
      <c r="M49" s="6">
        <f t="shared" si="6"/>
        <v>0</v>
      </c>
      <c r="N49" s="6">
        <f t="shared" si="7"/>
        <v>52</v>
      </c>
      <c r="O49" s="7">
        <f t="shared" si="8"/>
        <v>0.188405797101449</v>
      </c>
      <c r="P49" s="6"/>
      <c r="Q49" s="6">
        <f t="shared" si="9"/>
        <v>44.3368643368643</v>
      </c>
      <c r="R49" s="6">
        <f t="shared" si="10"/>
        <v>150</v>
      </c>
      <c r="S49" s="7">
        <f t="shared" si="11"/>
        <v>0.543478260869565</v>
      </c>
    </row>
    <row r="50" spans="1:19">
      <c r="A50" s="6">
        <v>46</v>
      </c>
      <c r="B50" s="6" t="s">
        <v>829</v>
      </c>
      <c r="C50" s="6" t="s">
        <v>830</v>
      </c>
      <c r="D50" s="11">
        <v>3.11</v>
      </c>
      <c r="E50" s="6">
        <f t="shared" si="0"/>
        <v>49.3650793650794</v>
      </c>
      <c r="F50" s="6">
        <f t="shared" si="1"/>
        <v>102</v>
      </c>
      <c r="G50" s="7">
        <f t="shared" si="2"/>
        <v>0.369565217391304</v>
      </c>
      <c r="H50" s="11">
        <v>22</v>
      </c>
      <c r="I50" s="6">
        <f t="shared" si="3"/>
        <v>1.37214137214137</v>
      </c>
      <c r="J50" s="6">
        <f t="shared" si="4"/>
        <v>140</v>
      </c>
      <c r="K50" s="7">
        <f t="shared" si="5"/>
        <v>0.507246376811594</v>
      </c>
      <c r="L50" s="6">
        <v>0</v>
      </c>
      <c r="M50" s="6">
        <f t="shared" si="6"/>
        <v>0</v>
      </c>
      <c r="N50" s="6">
        <f t="shared" si="7"/>
        <v>52</v>
      </c>
      <c r="O50" s="7">
        <f t="shared" si="8"/>
        <v>0.188405797101449</v>
      </c>
      <c r="P50" s="6"/>
      <c r="Q50" s="6">
        <f t="shared" si="9"/>
        <v>50.7372207372207</v>
      </c>
      <c r="R50" s="6">
        <f t="shared" si="10"/>
        <v>111</v>
      </c>
      <c r="S50" s="7">
        <f t="shared" si="11"/>
        <v>0.402173913043478</v>
      </c>
    </row>
    <row r="51" spans="1:19">
      <c r="A51" s="6">
        <v>47</v>
      </c>
      <c r="B51" s="6" t="s">
        <v>831</v>
      </c>
      <c r="C51" s="6" t="s">
        <v>832</v>
      </c>
      <c r="D51" s="11">
        <v>1.94</v>
      </c>
      <c r="E51" s="6">
        <f t="shared" si="0"/>
        <v>30.7936507936508</v>
      </c>
      <c r="F51" s="6">
        <f t="shared" si="1"/>
        <v>233</v>
      </c>
      <c r="G51" s="7">
        <f t="shared" si="2"/>
        <v>0.844202898550725</v>
      </c>
      <c r="H51" s="11">
        <v>13</v>
      </c>
      <c r="I51" s="6">
        <f t="shared" si="3"/>
        <v>0.810810810810811</v>
      </c>
      <c r="J51" s="6">
        <f t="shared" si="4"/>
        <v>203</v>
      </c>
      <c r="K51" s="7">
        <f t="shared" si="5"/>
        <v>0.735507246376812</v>
      </c>
      <c r="L51" s="6">
        <v>0</v>
      </c>
      <c r="M51" s="6">
        <f t="shared" si="6"/>
        <v>0</v>
      </c>
      <c r="N51" s="6">
        <f t="shared" si="7"/>
        <v>52</v>
      </c>
      <c r="O51" s="7">
        <f t="shared" si="8"/>
        <v>0.188405797101449</v>
      </c>
      <c r="P51" s="6"/>
      <c r="Q51" s="6">
        <f t="shared" si="9"/>
        <v>31.6044616044616</v>
      </c>
      <c r="R51" s="6">
        <f t="shared" si="10"/>
        <v>236</v>
      </c>
      <c r="S51" s="7">
        <f t="shared" si="11"/>
        <v>0.855072463768116</v>
      </c>
    </row>
    <row r="52" spans="1:19">
      <c r="A52" s="6">
        <v>48</v>
      </c>
      <c r="B52" s="6" t="s">
        <v>833</v>
      </c>
      <c r="C52" s="6" t="s">
        <v>834</v>
      </c>
      <c r="D52" s="11">
        <v>3.25</v>
      </c>
      <c r="E52" s="6">
        <f t="shared" si="0"/>
        <v>51.5873015873016</v>
      </c>
      <c r="F52" s="6">
        <f t="shared" si="1"/>
        <v>78</v>
      </c>
      <c r="G52" s="7">
        <f t="shared" si="2"/>
        <v>0.282608695652174</v>
      </c>
      <c r="H52" s="11">
        <v>18</v>
      </c>
      <c r="I52" s="6">
        <f t="shared" si="3"/>
        <v>1.12266112266112</v>
      </c>
      <c r="J52" s="6">
        <f t="shared" si="4"/>
        <v>164</v>
      </c>
      <c r="K52" s="7">
        <f t="shared" si="5"/>
        <v>0.594202898550725</v>
      </c>
      <c r="L52" s="6">
        <v>0</v>
      </c>
      <c r="M52" s="6">
        <f t="shared" si="6"/>
        <v>0</v>
      </c>
      <c r="N52" s="6">
        <f t="shared" si="7"/>
        <v>52</v>
      </c>
      <c r="O52" s="7">
        <f t="shared" si="8"/>
        <v>0.188405797101449</v>
      </c>
      <c r="P52" s="6"/>
      <c r="Q52" s="6">
        <f t="shared" si="9"/>
        <v>52.7099627099627</v>
      </c>
      <c r="R52" s="6">
        <f t="shared" si="10"/>
        <v>97</v>
      </c>
      <c r="S52" s="7">
        <f t="shared" si="11"/>
        <v>0.351449275362319</v>
      </c>
    </row>
    <row r="53" spans="1:19">
      <c r="A53" s="6">
        <v>49</v>
      </c>
      <c r="B53" s="6" t="s">
        <v>835</v>
      </c>
      <c r="C53" s="6" t="s">
        <v>836</v>
      </c>
      <c r="D53" s="11">
        <v>3.33</v>
      </c>
      <c r="E53" s="6">
        <f t="shared" si="0"/>
        <v>52.8571428571429</v>
      </c>
      <c r="F53" s="6">
        <f t="shared" si="1"/>
        <v>64</v>
      </c>
      <c r="G53" s="7">
        <f t="shared" si="2"/>
        <v>0.231884057971014</v>
      </c>
      <c r="H53" s="11">
        <v>41</v>
      </c>
      <c r="I53" s="6">
        <f t="shared" si="3"/>
        <v>2.55717255717256</v>
      </c>
      <c r="J53" s="6">
        <f t="shared" si="4"/>
        <v>72</v>
      </c>
      <c r="K53" s="7">
        <f t="shared" si="5"/>
        <v>0.260869565217391</v>
      </c>
      <c r="L53" s="6">
        <v>17</v>
      </c>
      <c r="M53" s="6">
        <f t="shared" si="6"/>
        <v>17</v>
      </c>
      <c r="N53" s="6">
        <f t="shared" si="7"/>
        <v>26</v>
      </c>
      <c r="O53" s="7">
        <f t="shared" si="8"/>
        <v>0.0942028985507246</v>
      </c>
      <c r="P53" s="6"/>
      <c r="Q53" s="6">
        <f t="shared" si="9"/>
        <v>72.4143154143154</v>
      </c>
      <c r="R53" s="6">
        <f t="shared" si="10"/>
        <v>31</v>
      </c>
      <c r="S53" s="7">
        <f t="shared" si="11"/>
        <v>0.11231884057971</v>
      </c>
    </row>
    <row r="54" spans="1:19">
      <c r="A54" s="6">
        <v>50</v>
      </c>
      <c r="B54" s="6" t="s">
        <v>837</v>
      </c>
      <c r="C54" s="6" t="s">
        <v>838</v>
      </c>
      <c r="D54" s="11">
        <v>2.56</v>
      </c>
      <c r="E54" s="6">
        <f t="shared" si="0"/>
        <v>40.6349206349206</v>
      </c>
      <c r="F54" s="6">
        <f t="shared" si="1"/>
        <v>163</v>
      </c>
      <c r="G54" s="7">
        <f t="shared" si="2"/>
        <v>0.590579710144927</v>
      </c>
      <c r="H54" s="11">
        <v>10</v>
      </c>
      <c r="I54" s="6">
        <f t="shared" si="3"/>
        <v>0.623700623700624</v>
      </c>
      <c r="J54" s="6">
        <f t="shared" si="4"/>
        <v>232</v>
      </c>
      <c r="K54" s="7">
        <f t="shared" si="5"/>
        <v>0.840579710144927</v>
      </c>
      <c r="L54" s="6">
        <v>0</v>
      </c>
      <c r="M54" s="6">
        <f t="shared" si="6"/>
        <v>0</v>
      </c>
      <c r="N54" s="6">
        <f t="shared" si="7"/>
        <v>52</v>
      </c>
      <c r="O54" s="7">
        <f t="shared" si="8"/>
        <v>0.188405797101449</v>
      </c>
      <c r="P54" s="6"/>
      <c r="Q54" s="6">
        <f t="shared" si="9"/>
        <v>41.2586212586213</v>
      </c>
      <c r="R54" s="6">
        <f t="shared" si="10"/>
        <v>170</v>
      </c>
      <c r="S54" s="7">
        <f t="shared" si="11"/>
        <v>0.615942028985507</v>
      </c>
    </row>
    <row r="55" spans="1:19">
      <c r="A55" s="6">
        <v>51</v>
      </c>
      <c r="B55" s="6" t="s">
        <v>839</v>
      </c>
      <c r="C55" s="6" t="s">
        <v>840</v>
      </c>
      <c r="D55" s="11">
        <v>3.12</v>
      </c>
      <c r="E55" s="6">
        <f t="shared" si="0"/>
        <v>49.5238095238095</v>
      </c>
      <c r="F55" s="6">
        <f t="shared" si="1"/>
        <v>98</v>
      </c>
      <c r="G55" s="7">
        <f t="shared" si="2"/>
        <v>0.355072463768116</v>
      </c>
      <c r="H55" s="11">
        <v>23</v>
      </c>
      <c r="I55" s="6">
        <f t="shared" si="3"/>
        <v>1.43451143451143</v>
      </c>
      <c r="J55" s="6">
        <f t="shared" si="4"/>
        <v>137</v>
      </c>
      <c r="K55" s="7">
        <f t="shared" si="5"/>
        <v>0.496376811594203</v>
      </c>
      <c r="L55" s="6">
        <v>0</v>
      </c>
      <c r="M55" s="6">
        <f t="shared" si="6"/>
        <v>0</v>
      </c>
      <c r="N55" s="6">
        <f t="shared" si="7"/>
        <v>52</v>
      </c>
      <c r="O55" s="7">
        <f t="shared" si="8"/>
        <v>0.188405797101449</v>
      </c>
      <c r="P55" s="6"/>
      <c r="Q55" s="6">
        <f t="shared" si="9"/>
        <v>50.958320958321</v>
      </c>
      <c r="R55" s="6">
        <f t="shared" si="10"/>
        <v>109</v>
      </c>
      <c r="S55" s="7">
        <f t="shared" si="11"/>
        <v>0.394927536231884</v>
      </c>
    </row>
    <row r="56" spans="1:19">
      <c r="A56" s="6">
        <v>52</v>
      </c>
      <c r="B56" s="6" t="s">
        <v>841</v>
      </c>
      <c r="C56" s="6" t="s">
        <v>842</v>
      </c>
      <c r="D56" s="11">
        <v>2.19</v>
      </c>
      <c r="E56" s="6">
        <f t="shared" si="0"/>
        <v>34.7619047619048</v>
      </c>
      <c r="F56" s="6">
        <f t="shared" si="1"/>
        <v>208</v>
      </c>
      <c r="G56" s="7">
        <f t="shared" si="2"/>
        <v>0.753623188405797</v>
      </c>
      <c r="H56" s="11">
        <v>31</v>
      </c>
      <c r="I56" s="6">
        <f t="shared" si="3"/>
        <v>1.93347193347193</v>
      </c>
      <c r="J56" s="6">
        <f t="shared" si="4"/>
        <v>98</v>
      </c>
      <c r="K56" s="7">
        <f t="shared" si="5"/>
        <v>0.355072463768116</v>
      </c>
      <c r="L56" s="6">
        <v>0</v>
      </c>
      <c r="M56" s="6">
        <f t="shared" si="6"/>
        <v>0</v>
      </c>
      <c r="N56" s="6">
        <f t="shared" si="7"/>
        <v>52</v>
      </c>
      <c r="O56" s="7">
        <f t="shared" si="8"/>
        <v>0.188405797101449</v>
      </c>
      <c r="P56" s="6"/>
      <c r="Q56" s="6">
        <f t="shared" si="9"/>
        <v>36.6953766953767</v>
      </c>
      <c r="R56" s="6">
        <f t="shared" si="10"/>
        <v>201</v>
      </c>
      <c r="S56" s="7">
        <f t="shared" si="11"/>
        <v>0.728260869565217</v>
      </c>
    </row>
    <row r="57" spans="1:19">
      <c r="A57" s="6">
        <v>53</v>
      </c>
      <c r="B57" s="6" t="s">
        <v>843</v>
      </c>
      <c r="C57" s="6" t="s">
        <v>844</v>
      </c>
      <c r="D57" s="11">
        <v>3.09</v>
      </c>
      <c r="E57" s="6">
        <f t="shared" si="0"/>
        <v>49.047619047619</v>
      </c>
      <c r="F57" s="6">
        <f t="shared" si="1"/>
        <v>105</v>
      </c>
      <c r="G57" s="7">
        <f t="shared" si="2"/>
        <v>0.380434782608696</v>
      </c>
      <c r="H57" s="11">
        <v>10</v>
      </c>
      <c r="I57" s="6">
        <f t="shared" si="3"/>
        <v>0.623700623700624</v>
      </c>
      <c r="J57" s="6">
        <f t="shared" si="4"/>
        <v>232</v>
      </c>
      <c r="K57" s="7">
        <f t="shared" si="5"/>
        <v>0.840579710144927</v>
      </c>
      <c r="L57" s="6">
        <v>0</v>
      </c>
      <c r="M57" s="6">
        <f t="shared" si="6"/>
        <v>0</v>
      </c>
      <c r="N57" s="6">
        <f t="shared" si="7"/>
        <v>52</v>
      </c>
      <c r="O57" s="7">
        <f t="shared" si="8"/>
        <v>0.188405797101449</v>
      </c>
      <c r="P57" s="6"/>
      <c r="Q57" s="6">
        <f t="shared" si="9"/>
        <v>49.6713196713197</v>
      </c>
      <c r="R57" s="6">
        <f t="shared" si="10"/>
        <v>119</v>
      </c>
      <c r="S57" s="7">
        <f t="shared" si="11"/>
        <v>0.431159420289855</v>
      </c>
    </row>
    <row r="58" spans="1:19">
      <c r="A58" s="6">
        <v>54</v>
      </c>
      <c r="B58" s="6" t="s">
        <v>845</v>
      </c>
      <c r="C58" s="6" t="s">
        <v>846</v>
      </c>
      <c r="D58" s="11">
        <v>2.77</v>
      </c>
      <c r="E58" s="6">
        <f t="shared" si="0"/>
        <v>43.968253968254</v>
      </c>
      <c r="F58" s="6">
        <f t="shared" si="1"/>
        <v>135</v>
      </c>
      <c r="G58" s="7">
        <f t="shared" si="2"/>
        <v>0.489130434782609</v>
      </c>
      <c r="H58" s="11">
        <v>26</v>
      </c>
      <c r="I58" s="6">
        <f t="shared" si="3"/>
        <v>1.62162162162162</v>
      </c>
      <c r="J58" s="6">
        <f t="shared" si="4"/>
        <v>122</v>
      </c>
      <c r="K58" s="7">
        <f t="shared" si="5"/>
        <v>0.442028985507246</v>
      </c>
      <c r="L58" s="6">
        <v>0</v>
      </c>
      <c r="M58" s="6">
        <f t="shared" si="6"/>
        <v>0</v>
      </c>
      <c r="N58" s="6">
        <f t="shared" si="7"/>
        <v>52</v>
      </c>
      <c r="O58" s="7">
        <f t="shared" si="8"/>
        <v>0.188405797101449</v>
      </c>
      <c r="P58" s="6"/>
      <c r="Q58" s="6">
        <f t="shared" si="9"/>
        <v>45.5898755898756</v>
      </c>
      <c r="R58" s="6">
        <f t="shared" si="10"/>
        <v>142</v>
      </c>
      <c r="S58" s="7">
        <f t="shared" si="11"/>
        <v>0.514492753623188</v>
      </c>
    </row>
    <row r="59" spans="1:19">
      <c r="A59" s="6">
        <v>55</v>
      </c>
      <c r="B59" s="6" t="s">
        <v>847</v>
      </c>
      <c r="C59" s="6" t="s">
        <v>848</v>
      </c>
      <c r="D59" s="11">
        <v>2.38</v>
      </c>
      <c r="E59" s="6">
        <f t="shared" si="0"/>
        <v>37.7777777777778</v>
      </c>
      <c r="F59" s="6">
        <f t="shared" si="1"/>
        <v>179</v>
      </c>
      <c r="G59" s="7">
        <f t="shared" si="2"/>
        <v>0.648550724637681</v>
      </c>
      <c r="H59" s="11">
        <v>23</v>
      </c>
      <c r="I59" s="6">
        <f t="shared" si="3"/>
        <v>1.43451143451143</v>
      </c>
      <c r="J59" s="6">
        <f t="shared" si="4"/>
        <v>137</v>
      </c>
      <c r="K59" s="7">
        <f t="shared" si="5"/>
        <v>0.496376811594203</v>
      </c>
      <c r="L59" s="6">
        <v>0</v>
      </c>
      <c r="M59" s="6">
        <f t="shared" si="6"/>
        <v>0</v>
      </c>
      <c r="N59" s="6">
        <f t="shared" si="7"/>
        <v>52</v>
      </c>
      <c r="O59" s="7">
        <f t="shared" si="8"/>
        <v>0.188405797101449</v>
      </c>
      <c r="P59" s="6"/>
      <c r="Q59" s="6">
        <f t="shared" si="9"/>
        <v>39.2122892122892</v>
      </c>
      <c r="R59" s="6">
        <f t="shared" si="10"/>
        <v>186</v>
      </c>
      <c r="S59" s="7">
        <f t="shared" si="11"/>
        <v>0.673913043478261</v>
      </c>
    </row>
    <row r="60" spans="1:19">
      <c r="A60" s="6">
        <v>56</v>
      </c>
      <c r="B60" s="6" t="s">
        <v>849</v>
      </c>
      <c r="C60" s="6" t="s">
        <v>850</v>
      </c>
      <c r="D60" s="11">
        <v>2.3</v>
      </c>
      <c r="E60" s="6">
        <f t="shared" si="0"/>
        <v>36.5079365079365</v>
      </c>
      <c r="F60" s="6">
        <f t="shared" si="1"/>
        <v>189</v>
      </c>
      <c r="G60" s="7">
        <f t="shared" si="2"/>
        <v>0.684782608695652</v>
      </c>
      <c r="H60" s="11">
        <v>142</v>
      </c>
      <c r="I60" s="6">
        <f t="shared" si="3"/>
        <v>8.85654885654886</v>
      </c>
      <c r="J60" s="6">
        <f t="shared" si="4"/>
        <v>24</v>
      </c>
      <c r="K60" s="7">
        <f t="shared" si="5"/>
        <v>0.0869565217391304</v>
      </c>
      <c r="L60" s="6">
        <v>0</v>
      </c>
      <c r="M60" s="6">
        <f t="shared" si="6"/>
        <v>0</v>
      </c>
      <c r="N60" s="6">
        <f t="shared" si="7"/>
        <v>52</v>
      </c>
      <c r="O60" s="7">
        <f t="shared" si="8"/>
        <v>0.188405797101449</v>
      </c>
      <c r="P60" s="6"/>
      <c r="Q60" s="6">
        <f t="shared" si="9"/>
        <v>45.3644853644854</v>
      </c>
      <c r="R60" s="6">
        <f t="shared" si="10"/>
        <v>143</v>
      </c>
      <c r="S60" s="7">
        <f t="shared" si="11"/>
        <v>0.518115942028985</v>
      </c>
    </row>
    <row r="61" spans="1:19">
      <c r="A61" s="6">
        <v>57</v>
      </c>
      <c r="B61" s="6" t="s">
        <v>851</v>
      </c>
      <c r="C61" s="6" t="s">
        <v>852</v>
      </c>
      <c r="D61" s="11">
        <v>1.7</v>
      </c>
      <c r="E61" s="6">
        <f t="shared" si="0"/>
        <v>26.984126984127</v>
      </c>
      <c r="F61" s="6">
        <f t="shared" si="1"/>
        <v>254</v>
      </c>
      <c r="G61" s="7">
        <f t="shared" si="2"/>
        <v>0.920289855072464</v>
      </c>
      <c r="H61" s="11">
        <v>11</v>
      </c>
      <c r="I61" s="6">
        <f t="shared" si="3"/>
        <v>0.686070686070686</v>
      </c>
      <c r="J61" s="6">
        <f t="shared" si="4"/>
        <v>225</v>
      </c>
      <c r="K61" s="7">
        <f t="shared" si="5"/>
        <v>0.815217391304348</v>
      </c>
      <c r="L61" s="6">
        <v>0</v>
      </c>
      <c r="M61" s="6">
        <f t="shared" si="6"/>
        <v>0</v>
      </c>
      <c r="N61" s="6">
        <f t="shared" si="7"/>
        <v>52</v>
      </c>
      <c r="O61" s="7">
        <f t="shared" si="8"/>
        <v>0.188405797101449</v>
      </c>
      <c r="P61" s="6"/>
      <c r="Q61" s="6">
        <f t="shared" si="9"/>
        <v>27.6701976701977</v>
      </c>
      <c r="R61" s="6">
        <f t="shared" si="10"/>
        <v>257</v>
      </c>
      <c r="S61" s="7">
        <f t="shared" si="11"/>
        <v>0.931159420289855</v>
      </c>
    </row>
    <row r="62" spans="1:19">
      <c r="A62" s="6">
        <v>58</v>
      </c>
      <c r="B62" s="6" t="s">
        <v>853</v>
      </c>
      <c r="C62" s="6" t="s">
        <v>854</v>
      </c>
      <c r="D62" s="11">
        <v>0.95</v>
      </c>
      <c r="E62" s="6">
        <f t="shared" si="0"/>
        <v>15.0793650793651</v>
      </c>
      <c r="F62" s="6">
        <f t="shared" si="1"/>
        <v>272</v>
      </c>
      <c r="G62" s="7">
        <f t="shared" si="2"/>
        <v>0.985507246376812</v>
      </c>
      <c r="H62" s="11">
        <v>13</v>
      </c>
      <c r="I62" s="6">
        <f t="shared" si="3"/>
        <v>0.810810810810811</v>
      </c>
      <c r="J62" s="6">
        <f t="shared" si="4"/>
        <v>203</v>
      </c>
      <c r="K62" s="7">
        <f t="shared" si="5"/>
        <v>0.735507246376812</v>
      </c>
      <c r="L62" s="6">
        <v>0</v>
      </c>
      <c r="M62" s="6">
        <f t="shared" si="6"/>
        <v>0</v>
      </c>
      <c r="N62" s="6">
        <f t="shared" si="7"/>
        <v>52</v>
      </c>
      <c r="O62" s="7">
        <f t="shared" si="8"/>
        <v>0.188405797101449</v>
      </c>
      <c r="P62" s="6"/>
      <c r="Q62" s="6">
        <f t="shared" si="9"/>
        <v>15.8901758901759</v>
      </c>
      <c r="R62" s="6">
        <f t="shared" si="10"/>
        <v>272</v>
      </c>
      <c r="S62" s="7">
        <f t="shared" si="11"/>
        <v>0.985507246376812</v>
      </c>
    </row>
    <row r="63" spans="1:19">
      <c r="A63" s="6">
        <v>59</v>
      </c>
      <c r="B63" s="6" t="s">
        <v>855</v>
      </c>
      <c r="C63" s="6" t="s">
        <v>856</v>
      </c>
      <c r="D63" s="11">
        <v>3.19</v>
      </c>
      <c r="E63" s="6">
        <f t="shared" si="0"/>
        <v>50.6349206349206</v>
      </c>
      <c r="F63" s="6">
        <f t="shared" si="1"/>
        <v>88</v>
      </c>
      <c r="G63" s="7">
        <f t="shared" si="2"/>
        <v>0.318840579710145</v>
      </c>
      <c r="H63" s="11">
        <v>16</v>
      </c>
      <c r="I63" s="6">
        <f t="shared" si="3"/>
        <v>0.997920997920998</v>
      </c>
      <c r="J63" s="6">
        <f t="shared" si="4"/>
        <v>182</v>
      </c>
      <c r="K63" s="7">
        <f t="shared" si="5"/>
        <v>0.659420289855073</v>
      </c>
      <c r="L63" s="6">
        <v>0</v>
      </c>
      <c r="M63" s="6">
        <f t="shared" si="6"/>
        <v>0</v>
      </c>
      <c r="N63" s="6">
        <f t="shared" si="7"/>
        <v>52</v>
      </c>
      <c r="O63" s="7">
        <f t="shared" si="8"/>
        <v>0.188405797101449</v>
      </c>
      <c r="P63" s="6"/>
      <c r="Q63" s="6">
        <f t="shared" si="9"/>
        <v>51.6328416328416</v>
      </c>
      <c r="R63" s="6">
        <f t="shared" si="10"/>
        <v>103</v>
      </c>
      <c r="S63" s="7">
        <f t="shared" si="11"/>
        <v>0.373188405797101</v>
      </c>
    </row>
    <row r="64" spans="1:19">
      <c r="A64" s="6">
        <v>60</v>
      </c>
      <c r="B64" s="6" t="s">
        <v>857</v>
      </c>
      <c r="C64" s="6" t="s">
        <v>858</v>
      </c>
      <c r="D64" s="11">
        <v>2.4</v>
      </c>
      <c r="E64" s="6">
        <f t="shared" si="0"/>
        <v>38.0952380952381</v>
      </c>
      <c r="F64" s="6">
        <f t="shared" si="1"/>
        <v>175</v>
      </c>
      <c r="G64" s="7">
        <f t="shared" si="2"/>
        <v>0.634057971014493</v>
      </c>
      <c r="H64" s="11">
        <v>18</v>
      </c>
      <c r="I64" s="6">
        <f t="shared" si="3"/>
        <v>1.12266112266112</v>
      </c>
      <c r="J64" s="6">
        <f t="shared" si="4"/>
        <v>164</v>
      </c>
      <c r="K64" s="7">
        <f t="shared" si="5"/>
        <v>0.594202898550725</v>
      </c>
      <c r="L64" s="6">
        <v>0</v>
      </c>
      <c r="M64" s="6">
        <f t="shared" si="6"/>
        <v>0</v>
      </c>
      <c r="N64" s="6">
        <f t="shared" si="7"/>
        <v>52</v>
      </c>
      <c r="O64" s="7">
        <f t="shared" si="8"/>
        <v>0.188405797101449</v>
      </c>
      <c r="P64" s="6"/>
      <c r="Q64" s="6">
        <f t="shared" si="9"/>
        <v>39.2178992178992</v>
      </c>
      <c r="R64" s="6">
        <f t="shared" si="10"/>
        <v>185</v>
      </c>
      <c r="S64" s="7">
        <f t="shared" si="11"/>
        <v>0.670289855072464</v>
      </c>
    </row>
    <row r="65" spans="1:19">
      <c r="A65" s="6">
        <v>61</v>
      </c>
      <c r="B65" s="6" t="s">
        <v>859</v>
      </c>
      <c r="C65" s="6" t="s">
        <v>860</v>
      </c>
      <c r="D65" s="11">
        <v>1.7</v>
      </c>
      <c r="E65" s="6">
        <f t="shared" si="0"/>
        <v>26.984126984127</v>
      </c>
      <c r="F65" s="6">
        <f t="shared" si="1"/>
        <v>254</v>
      </c>
      <c r="G65" s="7">
        <f t="shared" si="2"/>
        <v>0.920289855072464</v>
      </c>
      <c r="H65" s="11">
        <v>10</v>
      </c>
      <c r="I65" s="6">
        <f t="shared" si="3"/>
        <v>0.623700623700624</v>
      </c>
      <c r="J65" s="6">
        <f t="shared" si="4"/>
        <v>232</v>
      </c>
      <c r="K65" s="7">
        <f t="shared" si="5"/>
        <v>0.840579710144927</v>
      </c>
      <c r="L65" s="6">
        <v>0</v>
      </c>
      <c r="M65" s="6">
        <f t="shared" si="6"/>
        <v>0</v>
      </c>
      <c r="N65" s="6">
        <f t="shared" si="7"/>
        <v>52</v>
      </c>
      <c r="O65" s="7">
        <f t="shared" si="8"/>
        <v>0.188405797101449</v>
      </c>
      <c r="P65" s="6"/>
      <c r="Q65" s="6">
        <f t="shared" si="9"/>
        <v>27.6078276078276</v>
      </c>
      <c r="R65" s="6">
        <f t="shared" si="10"/>
        <v>258</v>
      </c>
      <c r="S65" s="7">
        <f t="shared" si="11"/>
        <v>0.934782608695652</v>
      </c>
    </row>
    <row r="66" spans="1:19">
      <c r="A66" s="6">
        <v>62</v>
      </c>
      <c r="B66" s="6" t="s">
        <v>861</v>
      </c>
      <c r="C66" s="6" t="s">
        <v>862</v>
      </c>
      <c r="D66" s="11">
        <v>3.29</v>
      </c>
      <c r="E66" s="6">
        <f t="shared" si="0"/>
        <v>52.2222222222222</v>
      </c>
      <c r="F66" s="6">
        <f t="shared" si="1"/>
        <v>72</v>
      </c>
      <c r="G66" s="7">
        <f t="shared" si="2"/>
        <v>0.260869565217391</v>
      </c>
      <c r="H66" s="11">
        <v>158</v>
      </c>
      <c r="I66" s="6">
        <f t="shared" si="3"/>
        <v>9.85446985446985</v>
      </c>
      <c r="J66" s="6">
        <f t="shared" si="4"/>
        <v>19</v>
      </c>
      <c r="K66" s="7">
        <f t="shared" si="5"/>
        <v>0.0688405797101449</v>
      </c>
      <c r="L66" s="6">
        <v>12.5</v>
      </c>
      <c r="M66" s="6">
        <f t="shared" si="6"/>
        <v>12.5</v>
      </c>
      <c r="N66" s="6">
        <f t="shared" si="7"/>
        <v>30</v>
      </c>
      <c r="O66" s="7">
        <f t="shared" si="8"/>
        <v>0.108695652173913</v>
      </c>
      <c r="P66" s="6"/>
      <c r="Q66" s="6">
        <f t="shared" si="9"/>
        <v>74.5766920766921</v>
      </c>
      <c r="R66" s="6">
        <f t="shared" si="10"/>
        <v>28</v>
      </c>
      <c r="S66" s="7">
        <f t="shared" si="11"/>
        <v>0.101449275362319</v>
      </c>
    </row>
    <row r="67" spans="1:19">
      <c r="A67" s="6">
        <v>63</v>
      </c>
      <c r="B67" s="6" t="s">
        <v>863</v>
      </c>
      <c r="C67" s="6" t="s">
        <v>864</v>
      </c>
      <c r="D67" s="11">
        <v>3.04</v>
      </c>
      <c r="E67" s="6">
        <f t="shared" si="0"/>
        <v>48.2539682539683</v>
      </c>
      <c r="F67" s="6">
        <f t="shared" si="1"/>
        <v>109</v>
      </c>
      <c r="G67" s="7">
        <f t="shared" si="2"/>
        <v>0.394927536231884</v>
      </c>
      <c r="H67" s="11">
        <v>102</v>
      </c>
      <c r="I67" s="6">
        <f t="shared" si="3"/>
        <v>6.36174636174636</v>
      </c>
      <c r="J67" s="6">
        <f t="shared" si="4"/>
        <v>39</v>
      </c>
      <c r="K67" s="7">
        <f t="shared" si="5"/>
        <v>0.141304347826087</v>
      </c>
      <c r="L67" s="6">
        <v>0</v>
      </c>
      <c r="M67" s="6">
        <f t="shared" si="6"/>
        <v>0</v>
      </c>
      <c r="N67" s="6">
        <f t="shared" si="7"/>
        <v>52</v>
      </c>
      <c r="O67" s="7">
        <f t="shared" si="8"/>
        <v>0.188405797101449</v>
      </c>
      <c r="P67" s="6"/>
      <c r="Q67" s="6">
        <f t="shared" si="9"/>
        <v>54.6157146157146</v>
      </c>
      <c r="R67" s="6">
        <f t="shared" si="10"/>
        <v>86</v>
      </c>
      <c r="S67" s="7">
        <f t="shared" si="11"/>
        <v>0.311594202898551</v>
      </c>
    </row>
    <row r="68" spans="1:19">
      <c r="A68" s="6">
        <v>64</v>
      </c>
      <c r="B68" s="6" t="s">
        <v>865</v>
      </c>
      <c r="C68" s="6" t="s">
        <v>866</v>
      </c>
      <c r="D68" s="11">
        <v>3.18</v>
      </c>
      <c r="E68" s="6">
        <f t="shared" si="0"/>
        <v>50.4761904761905</v>
      </c>
      <c r="F68" s="6">
        <f t="shared" si="1"/>
        <v>91</v>
      </c>
      <c r="G68" s="7">
        <f t="shared" si="2"/>
        <v>0.329710144927536</v>
      </c>
      <c r="H68" s="11">
        <v>12</v>
      </c>
      <c r="I68" s="6">
        <f t="shared" si="3"/>
        <v>0.748440748440748</v>
      </c>
      <c r="J68" s="6">
        <f t="shared" si="4"/>
        <v>216</v>
      </c>
      <c r="K68" s="7">
        <f t="shared" si="5"/>
        <v>0.782608695652174</v>
      </c>
      <c r="L68" s="6">
        <v>0</v>
      </c>
      <c r="M68" s="6">
        <f t="shared" si="6"/>
        <v>0</v>
      </c>
      <c r="N68" s="6">
        <f t="shared" si="7"/>
        <v>52</v>
      </c>
      <c r="O68" s="7">
        <f t="shared" si="8"/>
        <v>0.188405797101449</v>
      </c>
      <c r="P68" s="6"/>
      <c r="Q68" s="6">
        <f t="shared" si="9"/>
        <v>51.2246312246312</v>
      </c>
      <c r="R68" s="6">
        <f t="shared" si="10"/>
        <v>106</v>
      </c>
      <c r="S68" s="7">
        <f t="shared" si="11"/>
        <v>0.384057971014493</v>
      </c>
    </row>
    <row r="69" spans="1:19">
      <c r="A69" s="6">
        <v>65</v>
      </c>
      <c r="B69" s="6" t="s">
        <v>867</v>
      </c>
      <c r="C69" s="6" t="s">
        <v>868</v>
      </c>
      <c r="D69" s="11">
        <v>3.02</v>
      </c>
      <c r="E69" s="6">
        <f t="shared" ref="E69:E132" si="12">D69/MAX($D$5:$D$280)*70</f>
        <v>47.9365079365079</v>
      </c>
      <c r="F69" s="6">
        <f t="shared" ref="F69:F132" si="13">RANK(E69,$E$5:$E$280)</f>
        <v>111</v>
      </c>
      <c r="G69" s="7">
        <f t="shared" ref="G69:G132" si="14">IFERROR(RANK(E69,$E$5:$E$280)/COUNT($E$5:$E$280),0)</f>
        <v>0.402173913043478</v>
      </c>
      <c r="H69" s="11">
        <v>14</v>
      </c>
      <c r="I69" s="6">
        <f t="shared" ref="I69:I132" si="15">H69/MAX($H$5:$H$280)*30</f>
        <v>0.873180873180873</v>
      </c>
      <c r="J69" s="6">
        <f t="shared" ref="J69:J132" si="16">RANK(I69,$I$5:$I$280)</f>
        <v>193</v>
      </c>
      <c r="K69" s="7">
        <f t="shared" ref="K69:K132" si="17">IFERROR(RANK(I69,$I$5:$I$280)/COUNT($I$5:$I$280),0)</f>
        <v>0.699275362318841</v>
      </c>
      <c r="L69" s="6">
        <v>0</v>
      </c>
      <c r="M69" s="6">
        <f t="shared" ref="M69:M132" si="18">IF(L69&gt;=50,50,L69)</f>
        <v>0</v>
      </c>
      <c r="N69" s="6">
        <f t="shared" ref="N69:N132" si="19">RANK(M69,$M$5:$M$280)</f>
        <v>52</v>
      </c>
      <c r="O69" s="7">
        <f t="shared" ref="O69:O132" si="20">IFERROR(RANK(M69,$M$5:$M$280)/COUNT($M$5:$M$280),0)</f>
        <v>0.188405797101449</v>
      </c>
      <c r="P69" s="6"/>
      <c r="Q69" s="6">
        <f t="shared" ref="Q69:Q132" si="21">E69+I69+M69-P69</f>
        <v>48.8096888096888</v>
      </c>
      <c r="R69" s="6">
        <f t="shared" ref="R69:R132" si="22">RANK(Q69,$Q$5:$Q$280)</f>
        <v>123</v>
      </c>
      <c r="S69" s="7">
        <f t="shared" ref="S69:S132" si="23">IFERROR(RANK(Q69,$Q$5:$Q$280)/COUNT($Q$5:$Q$280),0)</f>
        <v>0.445652173913043</v>
      </c>
    </row>
    <row r="70" spans="1:19">
      <c r="A70" s="6">
        <v>66</v>
      </c>
      <c r="B70" s="6" t="s">
        <v>869</v>
      </c>
      <c r="C70" s="6" t="s">
        <v>870</v>
      </c>
      <c r="D70" s="11">
        <v>3.13</v>
      </c>
      <c r="E70" s="6">
        <f t="shared" si="12"/>
        <v>49.6825396825397</v>
      </c>
      <c r="F70" s="6">
        <f t="shared" si="13"/>
        <v>96</v>
      </c>
      <c r="G70" s="7">
        <f t="shared" si="14"/>
        <v>0.347826086956522</v>
      </c>
      <c r="H70" s="11">
        <v>154</v>
      </c>
      <c r="I70" s="6">
        <f t="shared" si="15"/>
        <v>9.6049896049896</v>
      </c>
      <c r="J70" s="6">
        <f t="shared" si="16"/>
        <v>21</v>
      </c>
      <c r="K70" s="7">
        <f t="shared" si="17"/>
        <v>0.0760869565217391</v>
      </c>
      <c r="L70" s="6">
        <v>24.5</v>
      </c>
      <c r="M70" s="6">
        <f t="shared" si="18"/>
        <v>24.5</v>
      </c>
      <c r="N70" s="6">
        <f t="shared" si="19"/>
        <v>17</v>
      </c>
      <c r="O70" s="7">
        <f t="shared" si="20"/>
        <v>0.0615942028985507</v>
      </c>
      <c r="P70" s="6"/>
      <c r="Q70" s="6">
        <f t="shared" si="21"/>
        <v>83.7875292875293</v>
      </c>
      <c r="R70" s="6">
        <f t="shared" si="22"/>
        <v>21</v>
      </c>
      <c r="S70" s="7">
        <f t="shared" si="23"/>
        <v>0.0760869565217391</v>
      </c>
    </row>
    <row r="71" spans="1:19">
      <c r="A71" s="6">
        <v>67</v>
      </c>
      <c r="B71" s="6" t="s">
        <v>871</v>
      </c>
      <c r="C71" s="6" t="s">
        <v>872</v>
      </c>
      <c r="D71" s="11">
        <v>3.83</v>
      </c>
      <c r="E71" s="6">
        <f t="shared" si="12"/>
        <v>60.7936507936508</v>
      </c>
      <c r="F71" s="6">
        <f t="shared" si="13"/>
        <v>16</v>
      </c>
      <c r="G71" s="7">
        <f t="shared" si="14"/>
        <v>0.0579710144927536</v>
      </c>
      <c r="H71" s="11">
        <v>56</v>
      </c>
      <c r="I71" s="6">
        <f t="shared" si="15"/>
        <v>3.49272349272349</v>
      </c>
      <c r="J71" s="6">
        <f t="shared" si="16"/>
        <v>58</v>
      </c>
      <c r="K71" s="7">
        <f t="shared" si="17"/>
        <v>0.210144927536232</v>
      </c>
      <c r="L71" s="6">
        <v>0</v>
      </c>
      <c r="M71" s="6">
        <f t="shared" si="18"/>
        <v>0</v>
      </c>
      <c r="N71" s="6">
        <f t="shared" si="19"/>
        <v>52</v>
      </c>
      <c r="O71" s="7">
        <f t="shared" si="20"/>
        <v>0.188405797101449</v>
      </c>
      <c r="P71" s="6"/>
      <c r="Q71" s="6">
        <f t="shared" si="21"/>
        <v>64.2863742863743</v>
      </c>
      <c r="R71" s="6">
        <f t="shared" si="22"/>
        <v>44</v>
      </c>
      <c r="S71" s="7">
        <f t="shared" si="23"/>
        <v>0.159420289855072</v>
      </c>
    </row>
    <row r="72" spans="1:19">
      <c r="A72" s="6">
        <v>68</v>
      </c>
      <c r="B72" s="6" t="s">
        <v>873</v>
      </c>
      <c r="C72" s="6" t="s">
        <v>874</v>
      </c>
      <c r="D72" s="11">
        <v>2.92</v>
      </c>
      <c r="E72" s="6">
        <f t="shared" si="12"/>
        <v>46.3492063492063</v>
      </c>
      <c r="F72" s="6">
        <f t="shared" si="13"/>
        <v>118</v>
      </c>
      <c r="G72" s="7">
        <f t="shared" si="14"/>
        <v>0.427536231884058</v>
      </c>
      <c r="H72" s="11">
        <v>56</v>
      </c>
      <c r="I72" s="6">
        <f t="shared" si="15"/>
        <v>3.49272349272349</v>
      </c>
      <c r="J72" s="6">
        <f t="shared" si="16"/>
        <v>58</v>
      </c>
      <c r="K72" s="7">
        <f t="shared" si="17"/>
        <v>0.210144927536232</v>
      </c>
      <c r="L72" s="6">
        <v>0</v>
      </c>
      <c r="M72" s="6">
        <f t="shared" si="18"/>
        <v>0</v>
      </c>
      <c r="N72" s="6">
        <f t="shared" si="19"/>
        <v>52</v>
      </c>
      <c r="O72" s="7">
        <f t="shared" si="20"/>
        <v>0.188405797101449</v>
      </c>
      <c r="P72" s="6"/>
      <c r="Q72" s="6">
        <f t="shared" si="21"/>
        <v>49.8419298419298</v>
      </c>
      <c r="R72" s="6">
        <f t="shared" si="22"/>
        <v>116</v>
      </c>
      <c r="S72" s="7">
        <f t="shared" si="23"/>
        <v>0.420289855072464</v>
      </c>
    </row>
    <row r="73" spans="1:19">
      <c r="A73" s="6">
        <v>69</v>
      </c>
      <c r="B73" s="6" t="s">
        <v>875</v>
      </c>
      <c r="C73" s="6" t="s">
        <v>876</v>
      </c>
      <c r="D73" s="11">
        <v>2.22</v>
      </c>
      <c r="E73" s="6">
        <f t="shared" si="12"/>
        <v>35.2380952380952</v>
      </c>
      <c r="F73" s="6">
        <f t="shared" si="13"/>
        <v>202</v>
      </c>
      <c r="G73" s="7">
        <f t="shared" si="14"/>
        <v>0.731884057971015</v>
      </c>
      <c r="H73" s="11">
        <v>10</v>
      </c>
      <c r="I73" s="6">
        <f t="shared" si="15"/>
        <v>0.623700623700624</v>
      </c>
      <c r="J73" s="6">
        <f t="shared" si="16"/>
        <v>232</v>
      </c>
      <c r="K73" s="7">
        <f t="shared" si="17"/>
        <v>0.840579710144927</v>
      </c>
      <c r="L73" s="6">
        <v>0</v>
      </c>
      <c r="M73" s="6">
        <f t="shared" si="18"/>
        <v>0</v>
      </c>
      <c r="N73" s="6">
        <f t="shared" si="19"/>
        <v>52</v>
      </c>
      <c r="O73" s="7">
        <f t="shared" si="20"/>
        <v>0.188405797101449</v>
      </c>
      <c r="P73" s="6"/>
      <c r="Q73" s="6">
        <f t="shared" si="21"/>
        <v>35.8617958617959</v>
      </c>
      <c r="R73" s="6">
        <f t="shared" si="22"/>
        <v>208</v>
      </c>
      <c r="S73" s="7">
        <f t="shared" si="23"/>
        <v>0.753623188405797</v>
      </c>
    </row>
    <row r="74" spans="1:19">
      <c r="A74" s="6">
        <v>70</v>
      </c>
      <c r="B74" s="6" t="s">
        <v>877</v>
      </c>
      <c r="C74" s="6" t="s">
        <v>878</v>
      </c>
      <c r="D74" s="11">
        <v>2.12</v>
      </c>
      <c r="E74" s="6">
        <f t="shared" si="12"/>
        <v>33.6507936507937</v>
      </c>
      <c r="F74" s="6">
        <f t="shared" si="13"/>
        <v>213</v>
      </c>
      <c r="G74" s="7">
        <f t="shared" si="14"/>
        <v>0.771739130434783</v>
      </c>
      <c r="H74" s="11">
        <v>18</v>
      </c>
      <c r="I74" s="6">
        <f t="shared" si="15"/>
        <v>1.12266112266112</v>
      </c>
      <c r="J74" s="6">
        <f t="shared" si="16"/>
        <v>164</v>
      </c>
      <c r="K74" s="7">
        <f t="shared" si="17"/>
        <v>0.594202898550725</v>
      </c>
      <c r="L74" s="6">
        <v>0</v>
      </c>
      <c r="M74" s="6">
        <f t="shared" si="18"/>
        <v>0</v>
      </c>
      <c r="N74" s="6">
        <f t="shared" si="19"/>
        <v>52</v>
      </c>
      <c r="O74" s="7">
        <f t="shared" si="20"/>
        <v>0.188405797101449</v>
      </c>
      <c r="P74" s="6"/>
      <c r="Q74" s="6">
        <f t="shared" si="21"/>
        <v>34.7734547734548</v>
      </c>
      <c r="R74" s="6">
        <f t="shared" si="22"/>
        <v>214</v>
      </c>
      <c r="S74" s="7">
        <f t="shared" si="23"/>
        <v>0.77536231884058</v>
      </c>
    </row>
    <row r="75" spans="1:19">
      <c r="A75" s="6">
        <v>71</v>
      </c>
      <c r="B75" s="6" t="s">
        <v>879</v>
      </c>
      <c r="C75" s="6" t="s">
        <v>880</v>
      </c>
      <c r="D75" s="11">
        <v>2.23</v>
      </c>
      <c r="E75" s="6">
        <f t="shared" si="12"/>
        <v>35.3968253968254</v>
      </c>
      <c r="F75" s="6">
        <f t="shared" si="13"/>
        <v>198</v>
      </c>
      <c r="G75" s="7">
        <f t="shared" si="14"/>
        <v>0.717391304347826</v>
      </c>
      <c r="H75" s="11">
        <v>10</v>
      </c>
      <c r="I75" s="6">
        <f t="shared" si="15"/>
        <v>0.623700623700624</v>
      </c>
      <c r="J75" s="6">
        <f t="shared" si="16"/>
        <v>232</v>
      </c>
      <c r="K75" s="7">
        <f t="shared" si="17"/>
        <v>0.840579710144927</v>
      </c>
      <c r="L75" s="6">
        <v>0</v>
      </c>
      <c r="M75" s="6">
        <f t="shared" si="18"/>
        <v>0</v>
      </c>
      <c r="N75" s="6">
        <f t="shared" si="19"/>
        <v>52</v>
      </c>
      <c r="O75" s="7">
        <f t="shared" si="20"/>
        <v>0.188405797101449</v>
      </c>
      <c r="P75" s="6"/>
      <c r="Q75" s="6">
        <f t="shared" si="21"/>
        <v>36.020526020526</v>
      </c>
      <c r="R75" s="6">
        <f t="shared" si="22"/>
        <v>206</v>
      </c>
      <c r="S75" s="7">
        <f t="shared" si="23"/>
        <v>0.746376811594203</v>
      </c>
    </row>
    <row r="76" spans="1:19">
      <c r="A76" s="6">
        <v>72</v>
      </c>
      <c r="B76" s="6" t="s">
        <v>881</v>
      </c>
      <c r="C76" s="6" t="s">
        <v>882</v>
      </c>
      <c r="D76" s="11">
        <v>2.56</v>
      </c>
      <c r="E76" s="6">
        <f t="shared" si="12"/>
        <v>40.6349206349206</v>
      </c>
      <c r="F76" s="6">
        <f t="shared" si="13"/>
        <v>163</v>
      </c>
      <c r="G76" s="7">
        <f t="shared" si="14"/>
        <v>0.590579710144927</v>
      </c>
      <c r="H76" s="11">
        <v>10</v>
      </c>
      <c r="I76" s="6">
        <f t="shared" si="15"/>
        <v>0.623700623700624</v>
      </c>
      <c r="J76" s="6">
        <f t="shared" si="16"/>
        <v>232</v>
      </c>
      <c r="K76" s="7">
        <f t="shared" si="17"/>
        <v>0.840579710144927</v>
      </c>
      <c r="L76" s="6">
        <v>0</v>
      </c>
      <c r="M76" s="6">
        <f t="shared" si="18"/>
        <v>0</v>
      </c>
      <c r="N76" s="6">
        <f t="shared" si="19"/>
        <v>52</v>
      </c>
      <c r="O76" s="7">
        <f t="shared" si="20"/>
        <v>0.188405797101449</v>
      </c>
      <c r="P76" s="6"/>
      <c r="Q76" s="6">
        <f t="shared" si="21"/>
        <v>41.2586212586213</v>
      </c>
      <c r="R76" s="6">
        <f t="shared" si="22"/>
        <v>170</v>
      </c>
      <c r="S76" s="7">
        <f t="shared" si="23"/>
        <v>0.615942028985507</v>
      </c>
    </row>
    <row r="77" spans="1:19">
      <c r="A77" s="6">
        <v>73</v>
      </c>
      <c r="B77" s="6" t="s">
        <v>883</v>
      </c>
      <c r="C77" s="6" t="s">
        <v>884</v>
      </c>
      <c r="D77" s="11">
        <v>2.46</v>
      </c>
      <c r="E77" s="6">
        <f t="shared" si="12"/>
        <v>39.047619047619</v>
      </c>
      <c r="F77" s="6">
        <f t="shared" si="13"/>
        <v>168</v>
      </c>
      <c r="G77" s="7">
        <f t="shared" si="14"/>
        <v>0.608695652173913</v>
      </c>
      <c r="H77" s="11">
        <v>10</v>
      </c>
      <c r="I77" s="6">
        <f t="shared" si="15"/>
        <v>0.623700623700624</v>
      </c>
      <c r="J77" s="6">
        <f t="shared" si="16"/>
        <v>232</v>
      </c>
      <c r="K77" s="7">
        <f t="shared" si="17"/>
        <v>0.840579710144927</v>
      </c>
      <c r="L77" s="6">
        <v>0</v>
      </c>
      <c r="M77" s="6">
        <f t="shared" si="18"/>
        <v>0</v>
      </c>
      <c r="N77" s="6">
        <f t="shared" si="19"/>
        <v>52</v>
      </c>
      <c r="O77" s="7">
        <f t="shared" si="20"/>
        <v>0.188405797101449</v>
      </c>
      <c r="P77" s="6"/>
      <c r="Q77" s="6">
        <f t="shared" si="21"/>
        <v>39.6713196713197</v>
      </c>
      <c r="R77" s="6">
        <f t="shared" si="22"/>
        <v>180</v>
      </c>
      <c r="S77" s="7">
        <f t="shared" si="23"/>
        <v>0.652173913043478</v>
      </c>
    </row>
    <row r="78" spans="1:19">
      <c r="A78" s="6">
        <v>74</v>
      </c>
      <c r="B78" s="6" t="s">
        <v>885</v>
      </c>
      <c r="C78" s="6" t="s">
        <v>886</v>
      </c>
      <c r="D78" s="11">
        <v>3.12</v>
      </c>
      <c r="E78" s="6">
        <f t="shared" si="12"/>
        <v>49.5238095238095</v>
      </c>
      <c r="F78" s="6">
        <f t="shared" si="13"/>
        <v>98</v>
      </c>
      <c r="G78" s="7">
        <f t="shared" si="14"/>
        <v>0.355072463768116</v>
      </c>
      <c r="H78" s="11">
        <v>16</v>
      </c>
      <c r="I78" s="6">
        <f t="shared" si="15"/>
        <v>0.997920997920998</v>
      </c>
      <c r="J78" s="6">
        <f t="shared" si="16"/>
        <v>182</v>
      </c>
      <c r="K78" s="7">
        <f t="shared" si="17"/>
        <v>0.659420289855073</v>
      </c>
      <c r="L78" s="6">
        <v>0</v>
      </c>
      <c r="M78" s="6">
        <f t="shared" si="18"/>
        <v>0</v>
      </c>
      <c r="N78" s="6">
        <f t="shared" si="19"/>
        <v>52</v>
      </c>
      <c r="O78" s="7">
        <f t="shared" si="20"/>
        <v>0.188405797101449</v>
      </c>
      <c r="P78" s="6"/>
      <c r="Q78" s="6">
        <f t="shared" si="21"/>
        <v>50.5217305217305</v>
      </c>
      <c r="R78" s="6">
        <f t="shared" si="22"/>
        <v>112</v>
      </c>
      <c r="S78" s="7">
        <f t="shared" si="23"/>
        <v>0.405797101449275</v>
      </c>
    </row>
    <row r="79" spans="1:19">
      <c r="A79" s="6">
        <v>75</v>
      </c>
      <c r="B79" s="6" t="s">
        <v>887</v>
      </c>
      <c r="C79" s="6" t="s">
        <v>888</v>
      </c>
      <c r="D79" s="11">
        <v>3.16</v>
      </c>
      <c r="E79" s="6">
        <f t="shared" si="12"/>
        <v>50.1587301587302</v>
      </c>
      <c r="F79" s="6">
        <f t="shared" si="13"/>
        <v>92</v>
      </c>
      <c r="G79" s="7">
        <f t="shared" si="14"/>
        <v>0.333333333333333</v>
      </c>
      <c r="H79" s="11">
        <v>39</v>
      </c>
      <c r="I79" s="6">
        <f t="shared" si="15"/>
        <v>2.43243243243243</v>
      </c>
      <c r="J79" s="6">
        <f t="shared" si="16"/>
        <v>77</v>
      </c>
      <c r="K79" s="7">
        <f t="shared" si="17"/>
        <v>0.278985507246377</v>
      </c>
      <c r="L79" s="6">
        <v>0</v>
      </c>
      <c r="M79" s="6">
        <f t="shared" si="18"/>
        <v>0</v>
      </c>
      <c r="N79" s="6">
        <f t="shared" si="19"/>
        <v>52</v>
      </c>
      <c r="O79" s="7">
        <f t="shared" si="20"/>
        <v>0.188405797101449</v>
      </c>
      <c r="P79" s="6"/>
      <c r="Q79" s="6">
        <f t="shared" si="21"/>
        <v>52.5911625911626</v>
      </c>
      <c r="R79" s="6">
        <f t="shared" si="22"/>
        <v>98</v>
      </c>
      <c r="S79" s="7">
        <f t="shared" si="23"/>
        <v>0.355072463768116</v>
      </c>
    </row>
    <row r="80" spans="1:19">
      <c r="A80" s="6">
        <v>76</v>
      </c>
      <c r="B80" s="6" t="s">
        <v>889</v>
      </c>
      <c r="C80" s="6" t="s">
        <v>890</v>
      </c>
      <c r="D80" s="11">
        <v>3.57</v>
      </c>
      <c r="E80" s="6">
        <f t="shared" si="12"/>
        <v>56.6666666666667</v>
      </c>
      <c r="F80" s="6">
        <f t="shared" si="13"/>
        <v>37</v>
      </c>
      <c r="G80" s="7">
        <f t="shared" si="14"/>
        <v>0.134057971014493</v>
      </c>
      <c r="H80" s="11">
        <v>19</v>
      </c>
      <c r="I80" s="6">
        <f t="shared" si="15"/>
        <v>1.18503118503118</v>
      </c>
      <c r="J80" s="6">
        <f t="shared" si="16"/>
        <v>157</v>
      </c>
      <c r="K80" s="7">
        <f t="shared" si="17"/>
        <v>0.568840579710145</v>
      </c>
      <c r="L80" s="6">
        <v>0</v>
      </c>
      <c r="M80" s="6">
        <f t="shared" si="18"/>
        <v>0</v>
      </c>
      <c r="N80" s="6">
        <f t="shared" si="19"/>
        <v>52</v>
      </c>
      <c r="O80" s="7">
        <f t="shared" si="20"/>
        <v>0.188405797101449</v>
      </c>
      <c r="P80" s="6"/>
      <c r="Q80" s="6">
        <f t="shared" si="21"/>
        <v>57.8516978516978</v>
      </c>
      <c r="R80" s="6">
        <f t="shared" si="22"/>
        <v>67</v>
      </c>
      <c r="S80" s="7">
        <f t="shared" si="23"/>
        <v>0.242753623188406</v>
      </c>
    </row>
    <row r="81" spans="1:19">
      <c r="A81" s="6">
        <v>77</v>
      </c>
      <c r="B81" s="6" t="s">
        <v>891</v>
      </c>
      <c r="C81" s="6" t="s">
        <v>892</v>
      </c>
      <c r="D81" s="11">
        <v>2.04</v>
      </c>
      <c r="E81" s="6">
        <f t="shared" si="12"/>
        <v>32.3809523809524</v>
      </c>
      <c r="F81" s="6">
        <f t="shared" si="13"/>
        <v>222</v>
      </c>
      <c r="G81" s="7">
        <f t="shared" si="14"/>
        <v>0.804347826086957</v>
      </c>
      <c r="H81" s="11">
        <v>10</v>
      </c>
      <c r="I81" s="6">
        <f t="shared" si="15"/>
        <v>0.623700623700624</v>
      </c>
      <c r="J81" s="6">
        <f t="shared" si="16"/>
        <v>232</v>
      </c>
      <c r="K81" s="7">
        <f t="shared" si="17"/>
        <v>0.840579710144927</v>
      </c>
      <c r="L81" s="6">
        <v>0</v>
      </c>
      <c r="M81" s="6">
        <f t="shared" si="18"/>
        <v>0</v>
      </c>
      <c r="N81" s="6">
        <f t="shared" si="19"/>
        <v>52</v>
      </c>
      <c r="O81" s="7">
        <f t="shared" si="20"/>
        <v>0.188405797101449</v>
      </c>
      <c r="P81" s="6"/>
      <c r="Q81" s="6">
        <f t="shared" si="21"/>
        <v>33.004653004653</v>
      </c>
      <c r="R81" s="6">
        <f t="shared" si="22"/>
        <v>231</v>
      </c>
      <c r="S81" s="7">
        <f t="shared" si="23"/>
        <v>0.83695652173913</v>
      </c>
    </row>
    <row r="82" spans="1:19">
      <c r="A82" s="6">
        <v>78</v>
      </c>
      <c r="B82" s="6" t="s">
        <v>893</v>
      </c>
      <c r="C82" s="6" t="s">
        <v>894</v>
      </c>
      <c r="D82" s="11">
        <v>3.23</v>
      </c>
      <c r="E82" s="6">
        <f t="shared" si="12"/>
        <v>51.2698412698413</v>
      </c>
      <c r="F82" s="6">
        <f t="shared" si="13"/>
        <v>79</v>
      </c>
      <c r="G82" s="7">
        <f t="shared" si="14"/>
        <v>0.286231884057971</v>
      </c>
      <c r="H82" s="11">
        <v>10</v>
      </c>
      <c r="I82" s="6">
        <f t="shared" si="15"/>
        <v>0.623700623700624</v>
      </c>
      <c r="J82" s="6">
        <f t="shared" si="16"/>
        <v>232</v>
      </c>
      <c r="K82" s="7">
        <f t="shared" si="17"/>
        <v>0.840579710144927</v>
      </c>
      <c r="L82" s="6">
        <v>0</v>
      </c>
      <c r="M82" s="6">
        <f t="shared" si="18"/>
        <v>0</v>
      </c>
      <c r="N82" s="6">
        <f t="shared" si="19"/>
        <v>52</v>
      </c>
      <c r="O82" s="7">
        <f t="shared" si="20"/>
        <v>0.188405797101449</v>
      </c>
      <c r="P82" s="6"/>
      <c r="Q82" s="6">
        <f t="shared" si="21"/>
        <v>51.8935418935419</v>
      </c>
      <c r="R82" s="6">
        <f t="shared" si="22"/>
        <v>101</v>
      </c>
      <c r="S82" s="7">
        <f t="shared" si="23"/>
        <v>0.365942028985507</v>
      </c>
    </row>
    <row r="83" spans="1:19">
      <c r="A83" s="6">
        <v>79</v>
      </c>
      <c r="B83" s="6" t="s">
        <v>895</v>
      </c>
      <c r="C83" s="6" t="s">
        <v>896</v>
      </c>
      <c r="D83" s="11">
        <v>4.11</v>
      </c>
      <c r="E83" s="6">
        <f t="shared" si="12"/>
        <v>65.2380952380952</v>
      </c>
      <c r="F83" s="6">
        <f t="shared" si="13"/>
        <v>5</v>
      </c>
      <c r="G83" s="7">
        <f t="shared" si="14"/>
        <v>0.0181159420289855</v>
      </c>
      <c r="H83" s="11">
        <v>250</v>
      </c>
      <c r="I83" s="6">
        <f t="shared" si="15"/>
        <v>15.5925155925156</v>
      </c>
      <c r="J83" s="6">
        <f t="shared" si="16"/>
        <v>5</v>
      </c>
      <c r="K83" s="7">
        <f t="shared" si="17"/>
        <v>0.0181159420289855</v>
      </c>
      <c r="L83" s="6">
        <v>27.9</v>
      </c>
      <c r="M83" s="6">
        <f t="shared" si="18"/>
        <v>27.9</v>
      </c>
      <c r="N83" s="6">
        <f t="shared" si="19"/>
        <v>13</v>
      </c>
      <c r="O83" s="7">
        <f t="shared" si="20"/>
        <v>0.0471014492753623</v>
      </c>
      <c r="P83" s="6"/>
      <c r="Q83" s="6">
        <f t="shared" si="21"/>
        <v>108.730610830611</v>
      </c>
      <c r="R83" s="6">
        <f t="shared" si="22"/>
        <v>9</v>
      </c>
      <c r="S83" s="7">
        <f t="shared" si="23"/>
        <v>0.0326086956521739</v>
      </c>
    </row>
    <row r="84" spans="1:19">
      <c r="A84" s="6">
        <v>80</v>
      </c>
      <c r="B84" s="6" t="s">
        <v>897</v>
      </c>
      <c r="C84" s="6" t="s">
        <v>898</v>
      </c>
      <c r="D84" s="11">
        <v>2.34</v>
      </c>
      <c r="E84" s="6">
        <f t="shared" si="12"/>
        <v>37.1428571428571</v>
      </c>
      <c r="F84" s="6">
        <f t="shared" si="13"/>
        <v>185</v>
      </c>
      <c r="G84" s="7">
        <f t="shared" si="14"/>
        <v>0.670289855072464</v>
      </c>
      <c r="H84" s="11">
        <v>17</v>
      </c>
      <c r="I84" s="6">
        <f t="shared" si="15"/>
        <v>1.06029106029106</v>
      </c>
      <c r="J84" s="6">
        <f t="shared" si="16"/>
        <v>179</v>
      </c>
      <c r="K84" s="7">
        <f t="shared" si="17"/>
        <v>0.648550724637681</v>
      </c>
      <c r="L84" s="6">
        <v>0</v>
      </c>
      <c r="M84" s="6">
        <f t="shared" si="18"/>
        <v>0</v>
      </c>
      <c r="N84" s="6">
        <f t="shared" si="19"/>
        <v>52</v>
      </c>
      <c r="O84" s="7">
        <f t="shared" si="20"/>
        <v>0.188405797101449</v>
      </c>
      <c r="P84" s="6"/>
      <c r="Q84" s="6">
        <f t="shared" si="21"/>
        <v>38.2031482031482</v>
      </c>
      <c r="R84" s="6">
        <f t="shared" si="22"/>
        <v>193</v>
      </c>
      <c r="S84" s="7">
        <f t="shared" si="23"/>
        <v>0.699275362318841</v>
      </c>
    </row>
    <row r="85" spans="1:19">
      <c r="A85" s="6">
        <v>81</v>
      </c>
      <c r="B85" s="6" t="s">
        <v>899</v>
      </c>
      <c r="C85" s="6" t="s">
        <v>900</v>
      </c>
      <c r="D85" s="11">
        <v>2.89</v>
      </c>
      <c r="E85" s="6">
        <f t="shared" si="12"/>
        <v>45.8730158730159</v>
      </c>
      <c r="F85" s="6">
        <f t="shared" si="13"/>
        <v>122</v>
      </c>
      <c r="G85" s="7">
        <f t="shared" si="14"/>
        <v>0.442028985507246</v>
      </c>
      <c r="H85" s="11">
        <v>10</v>
      </c>
      <c r="I85" s="6">
        <f t="shared" si="15"/>
        <v>0.623700623700624</v>
      </c>
      <c r="J85" s="6">
        <f t="shared" si="16"/>
        <v>232</v>
      </c>
      <c r="K85" s="7">
        <f t="shared" si="17"/>
        <v>0.840579710144927</v>
      </c>
      <c r="L85" s="6">
        <v>0</v>
      </c>
      <c r="M85" s="6">
        <f t="shared" si="18"/>
        <v>0</v>
      </c>
      <c r="N85" s="6">
        <f t="shared" si="19"/>
        <v>52</v>
      </c>
      <c r="O85" s="7">
        <f t="shared" si="20"/>
        <v>0.188405797101449</v>
      </c>
      <c r="P85" s="6"/>
      <c r="Q85" s="6">
        <f t="shared" si="21"/>
        <v>46.4967164967165</v>
      </c>
      <c r="R85" s="6">
        <f t="shared" si="22"/>
        <v>137</v>
      </c>
      <c r="S85" s="7">
        <f t="shared" si="23"/>
        <v>0.496376811594203</v>
      </c>
    </row>
    <row r="86" spans="1:19">
      <c r="A86" s="6">
        <v>82</v>
      </c>
      <c r="B86" s="6" t="s">
        <v>901</v>
      </c>
      <c r="C86" s="6" t="s">
        <v>902</v>
      </c>
      <c r="D86" s="11">
        <v>2.1</v>
      </c>
      <c r="E86" s="6">
        <f t="shared" si="12"/>
        <v>33.3333333333333</v>
      </c>
      <c r="F86" s="6">
        <f t="shared" si="13"/>
        <v>215</v>
      </c>
      <c r="G86" s="7">
        <f t="shared" si="14"/>
        <v>0.778985507246377</v>
      </c>
      <c r="H86" s="11">
        <v>18</v>
      </c>
      <c r="I86" s="6">
        <f t="shared" si="15"/>
        <v>1.12266112266112</v>
      </c>
      <c r="J86" s="6">
        <f t="shared" si="16"/>
        <v>164</v>
      </c>
      <c r="K86" s="7">
        <f t="shared" si="17"/>
        <v>0.594202898550725</v>
      </c>
      <c r="L86" s="6">
        <v>0</v>
      </c>
      <c r="M86" s="6">
        <f t="shared" si="18"/>
        <v>0</v>
      </c>
      <c r="N86" s="6">
        <f t="shared" si="19"/>
        <v>52</v>
      </c>
      <c r="O86" s="7">
        <f t="shared" si="20"/>
        <v>0.188405797101449</v>
      </c>
      <c r="P86" s="6"/>
      <c r="Q86" s="6">
        <f t="shared" si="21"/>
        <v>34.4559944559945</v>
      </c>
      <c r="R86" s="6">
        <f t="shared" si="22"/>
        <v>217</v>
      </c>
      <c r="S86" s="7">
        <f t="shared" si="23"/>
        <v>0.786231884057971</v>
      </c>
    </row>
    <row r="87" spans="1:19">
      <c r="A87" s="6">
        <v>83</v>
      </c>
      <c r="B87" s="6" t="s">
        <v>903</v>
      </c>
      <c r="C87" s="6" t="s">
        <v>904</v>
      </c>
      <c r="D87" s="11">
        <v>3.92</v>
      </c>
      <c r="E87" s="6">
        <f t="shared" si="12"/>
        <v>62.2222222222222</v>
      </c>
      <c r="F87" s="6">
        <f t="shared" si="13"/>
        <v>10</v>
      </c>
      <c r="G87" s="7">
        <f t="shared" si="14"/>
        <v>0.036231884057971</v>
      </c>
      <c r="H87" s="11">
        <v>41</v>
      </c>
      <c r="I87" s="6">
        <f t="shared" si="15"/>
        <v>2.55717255717256</v>
      </c>
      <c r="J87" s="6">
        <f t="shared" si="16"/>
        <v>72</v>
      </c>
      <c r="K87" s="7">
        <f t="shared" si="17"/>
        <v>0.260869565217391</v>
      </c>
      <c r="L87" s="6">
        <v>0</v>
      </c>
      <c r="M87" s="6">
        <f t="shared" si="18"/>
        <v>0</v>
      </c>
      <c r="N87" s="6">
        <f t="shared" si="19"/>
        <v>52</v>
      </c>
      <c r="O87" s="7">
        <f t="shared" si="20"/>
        <v>0.188405797101449</v>
      </c>
      <c r="P87" s="6"/>
      <c r="Q87" s="6">
        <f t="shared" si="21"/>
        <v>64.7793947793948</v>
      </c>
      <c r="R87" s="6">
        <f t="shared" si="22"/>
        <v>42</v>
      </c>
      <c r="S87" s="7">
        <f t="shared" si="23"/>
        <v>0.152173913043478</v>
      </c>
    </row>
    <row r="88" spans="1:19">
      <c r="A88" s="6">
        <v>84</v>
      </c>
      <c r="B88" s="6" t="s">
        <v>905</v>
      </c>
      <c r="C88" s="6" t="s">
        <v>906</v>
      </c>
      <c r="D88" s="11">
        <v>2.04</v>
      </c>
      <c r="E88" s="6">
        <f t="shared" si="12"/>
        <v>32.3809523809524</v>
      </c>
      <c r="F88" s="6">
        <f t="shared" si="13"/>
        <v>222</v>
      </c>
      <c r="G88" s="7">
        <f t="shared" si="14"/>
        <v>0.804347826086957</v>
      </c>
      <c r="H88" s="11">
        <v>13</v>
      </c>
      <c r="I88" s="6">
        <f t="shared" si="15"/>
        <v>0.810810810810811</v>
      </c>
      <c r="J88" s="6">
        <f t="shared" si="16"/>
        <v>203</v>
      </c>
      <c r="K88" s="7">
        <f t="shared" si="17"/>
        <v>0.735507246376812</v>
      </c>
      <c r="L88" s="6">
        <v>0</v>
      </c>
      <c r="M88" s="6">
        <f t="shared" si="18"/>
        <v>0</v>
      </c>
      <c r="N88" s="6">
        <f t="shared" si="19"/>
        <v>52</v>
      </c>
      <c r="O88" s="7">
        <f t="shared" si="20"/>
        <v>0.188405797101449</v>
      </c>
      <c r="P88" s="6"/>
      <c r="Q88" s="6">
        <f t="shared" si="21"/>
        <v>33.1917631917632</v>
      </c>
      <c r="R88" s="6">
        <f t="shared" si="22"/>
        <v>229</v>
      </c>
      <c r="S88" s="7">
        <f t="shared" si="23"/>
        <v>0.829710144927536</v>
      </c>
    </row>
    <row r="89" spans="1:19">
      <c r="A89" s="6">
        <v>85</v>
      </c>
      <c r="B89" s="6" t="s">
        <v>907</v>
      </c>
      <c r="C89" s="6" t="s">
        <v>908</v>
      </c>
      <c r="D89" s="11">
        <v>3.31</v>
      </c>
      <c r="E89" s="6">
        <f t="shared" si="12"/>
        <v>52.5396825396825</v>
      </c>
      <c r="F89" s="6">
        <f t="shared" si="13"/>
        <v>70</v>
      </c>
      <c r="G89" s="7">
        <f t="shared" si="14"/>
        <v>0.253623188405797</v>
      </c>
      <c r="H89" s="11">
        <v>25</v>
      </c>
      <c r="I89" s="6">
        <f t="shared" si="15"/>
        <v>1.55925155925156</v>
      </c>
      <c r="J89" s="6">
        <f t="shared" si="16"/>
        <v>127</v>
      </c>
      <c r="K89" s="7">
        <f t="shared" si="17"/>
        <v>0.460144927536232</v>
      </c>
      <c r="L89" s="6">
        <v>0</v>
      </c>
      <c r="M89" s="6">
        <f t="shared" si="18"/>
        <v>0</v>
      </c>
      <c r="N89" s="6">
        <f t="shared" si="19"/>
        <v>52</v>
      </c>
      <c r="O89" s="7">
        <f t="shared" si="20"/>
        <v>0.188405797101449</v>
      </c>
      <c r="P89" s="6"/>
      <c r="Q89" s="6">
        <f t="shared" si="21"/>
        <v>54.0989340989341</v>
      </c>
      <c r="R89" s="6">
        <f t="shared" si="22"/>
        <v>89</v>
      </c>
      <c r="S89" s="7">
        <f t="shared" si="23"/>
        <v>0.322463768115942</v>
      </c>
    </row>
    <row r="90" spans="1:19">
      <c r="A90" s="6">
        <v>86</v>
      </c>
      <c r="B90" s="6" t="s">
        <v>909</v>
      </c>
      <c r="C90" s="6" t="s">
        <v>910</v>
      </c>
      <c r="D90" s="11">
        <v>2.69</v>
      </c>
      <c r="E90" s="6">
        <f t="shared" si="12"/>
        <v>42.6984126984127</v>
      </c>
      <c r="F90" s="6">
        <f t="shared" si="13"/>
        <v>146</v>
      </c>
      <c r="G90" s="7">
        <f t="shared" si="14"/>
        <v>0.528985507246377</v>
      </c>
      <c r="H90" s="11">
        <v>37</v>
      </c>
      <c r="I90" s="6">
        <f t="shared" si="15"/>
        <v>2.30769230769231</v>
      </c>
      <c r="J90" s="6">
        <f t="shared" si="16"/>
        <v>80</v>
      </c>
      <c r="K90" s="7">
        <f t="shared" si="17"/>
        <v>0.289855072463768</v>
      </c>
      <c r="L90" s="6">
        <v>0</v>
      </c>
      <c r="M90" s="6">
        <f t="shared" si="18"/>
        <v>0</v>
      </c>
      <c r="N90" s="6">
        <f t="shared" si="19"/>
        <v>52</v>
      </c>
      <c r="O90" s="7">
        <f t="shared" si="20"/>
        <v>0.188405797101449</v>
      </c>
      <c r="P90" s="6"/>
      <c r="Q90" s="6">
        <f t="shared" si="21"/>
        <v>45.006105006105</v>
      </c>
      <c r="R90" s="6">
        <f t="shared" si="22"/>
        <v>146</v>
      </c>
      <c r="S90" s="7">
        <f t="shared" si="23"/>
        <v>0.528985507246377</v>
      </c>
    </row>
    <row r="91" spans="1:19">
      <c r="A91" s="6">
        <v>87</v>
      </c>
      <c r="B91" s="6" t="s">
        <v>911</v>
      </c>
      <c r="C91" s="6" t="s">
        <v>912</v>
      </c>
      <c r="D91" s="11">
        <v>2.32</v>
      </c>
      <c r="E91" s="6">
        <f t="shared" si="12"/>
        <v>36.8253968253968</v>
      </c>
      <c r="F91" s="6">
        <f t="shared" si="13"/>
        <v>186</v>
      </c>
      <c r="G91" s="7">
        <f t="shared" si="14"/>
        <v>0.673913043478261</v>
      </c>
      <c r="H91" s="11">
        <v>12</v>
      </c>
      <c r="I91" s="6">
        <f t="shared" si="15"/>
        <v>0.748440748440748</v>
      </c>
      <c r="J91" s="6">
        <f t="shared" si="16"/>
        <v>216</v>
      </c>
      <c r="K91" s="7">
        <f t="shared" si="17"/>
        <v>0.782608695652174</v>
      </c>
      <c r="L91" s="6">
        <v>0</v>
      </c>
      <c r="M91" s="6">
        <f t="shared" si="18"/>
        <v>0</v>
      </c>
      <c r="N91" s="6">
        <f t="shared" si="19"/>
        <v>52</v>
      </c>
      <c r="O91" s="7">
        <f t="shared" si="20"/>
        <v>0.188405797101449</v>
      </c>
      <c r="P91" s="6"/>
      <c r="Q91" s="6">
        <f t="shared" si="21"/>
        <v>37.5738375738376</v>
      </c>
      <c r="R91" s="6">
        <f t="shared" si="22"/>
        <v>195</v>
      </c>
      <c r="S91" s="7">
        <f t="shared" si="23"/>
        <v>0.706521739130435</v>
      </c>
    </row>
    <row r="92" spans="1:19">
      <c r="A92" s="6">
        <v>88</v>
      </c>
      <c r="B92" s="6" t="s">
        <v>913</v>
      </c>
      <c r="C92" s="6" t="s">
        <v>914</v>
      </c>
      <c r="D92" s="11">
        <v>2.13</v>
      </c>
      <c r="E92" s="6">
        <f t="shared" si="12"/>
        <v>33.8095238095238</v>
      </c>
      <c r="F92" s="6">
        <f t="shared" si="13"/>
        <v>212</v>
      </c>
      <c r="G92" s="7">
        <f t="shared" si="14"/>
        <v>0.768115942028985</v>
      </c>
      <c r="H92" s="11">
        <v>10</v>
      </c>
      <c r="I92" s="6">
        <f t="shared" si="15"/>
        <v>0.623700623700624</v>
      </c>
      <c r="J92" s="6">
        <f t="shared" si="16"/>
        <v>232</v>
      </c>
      <c r="K92" s="7">
        <f t="shared" si="17"/>
        <v>0.840579710144927</v>
      </c>
      <c r="L92" s="6">
        <v>0</v>
      </c>
      <c r="M92" s="6">
        <f t="shared" si="18"/>
        <v>0</v>
      </c>
      <c r="N92" s="6">
        <f t="shared" si="19"/>
        <v>52</v>
      </c>
      <c r="O92" s="7">
        <f t="shared" si="20"/>
        <v>0.188405797101449</v>
      </c>
      <c r="P92" s="6"/>
      <c r="Q92" s="6">
        <f t="shared" si="21"/>
        <v>34.4332244332244</v>
      </c>
      <c r="R92" s="6">
        <f t="shared" si="22"/>
        <v>218</v>
      </c>
      <c r="S92" s="7">
        <f t="shared" si="23"/>
        <v>0.789855072463768</v>
      </c>
    </row>
    <row r="93" spans="1:19">
      <c r="A93" s="6">
        <v>89</v>
      </c>
      <c r="B93" s="6" t="s">
        <v>915</v>
      </c>
      <c r="C93" s="6" t="s">
        <v>916</v>
      </c>
      <c r="D93" s="11">
        <v>2.04</v>
      </c>
      <c r="E93" s="6">
        <f t="shared" si="12"/>
        <v>32.3809523809524</v>
      </c>
      <c r="F93" s="6">
        <f t="shared" si="13"/>
        <v>222</v>
      </c>
      <c r="G93" s="7">
        <f t="shared" si="14"/>
        <v>0.804347826086957</v>
      </c>
      <c r="H93" s="11">
        <v>13</v>
      </c>
      <c r="I93" s="6">
        <f t="shared" si="15"/>
        <v>0.810810810810811</v>
      </c>
      <c r="J93" s="6">
        <f t="shared" si="16"/>
        <v>203</v>
      </c>
      <c r="K93" s="7">
        <f t="shared" si="17"/>
        <v>0.735507246376812</v>
      </c>
      <c r="L93" s="6">
        <v>0</v>
      </c>
      <c r="M93" s="6">
        <f t="shared" si="18"/>
        <v>0</v>
      </c>
      <c r="N93" s="6">
        <f t="shared" si="19"/>
        <v>52</v>
      </c>
      <c r="O93" s="7">
        <f t="shared" si="20"/>
        <v>0.188405797101449</v>
      </c>
      <c r="P93" s="6"/>
      <c r="Q93" s="6">
        <f t="shared" si="21"/>
        <v>33.1917631917632</v>
      </c>
      <c r="R93" s="6">
        <f t="shared" si="22"/>
        <v>229</v>
      </c>
      <c r="S93" s="7">
        <f t="shared" si="23"/>
        <v>0.829710144927536</v>
      </c>
    </row>
    <row r="94" spans="1:19">
      <c r="A94" s="6">
        <v>90</v>
      </c>
      <c r="B94" s="6" t="s">
        <v>917</v>
      </c>
      <c r="C94" s="6" t="s">
        <v>918</v>
      </c>
      <c r="D94" s="11">
        <v>3.62</v>
      </c>
      <c r="E94" s="6">
        <f t="shared" si="12"/>
        <v>57.4603174603175</v>
      </c>
      <c r="F94" s="6">
        <f t="shared" si="13"/>
        <v>30</v>
      </c>
      <c r="G94" s="7">
        <f t="shared" si="14"/>
        <v>0.108695652173913</v>
      </c>
      <c r="H94" s="11">
        <v>37</v>
      </c>
      <c r="I94" s="6">
        <f t="shared" si="15"/>
        <v>2.30769230769231</v>
      </c>
      <c r="J94" s="6">
        <f t="shared" si="16"/>
        <v>80</v>
      </c>
      <c r="K94" s="7">
        <f t="shared" si="17"/>
        <v>0.289855072463768</v>
      </c>
      <c r="L94" s="6">
        <v>0</v>
      </c>
      <c r="M94" s="6">
        <f t="shared" si="18"/>
        <v>0</v>
      </c>
      <c r="N94" s="6">
        <f t="shared" si="19"/>
        <v>52</v>
      </c>
      <c r="O94" s="7">
        <f t="shared" si="20"/>
        <v>0.188405797101449</v>
      </c>
      <c r="P94" s="6"/>
      <c r="Q94" s="6">
        <f t="shared" si="21"/>
        <v>59.7680097680098</v>
      </c>
      <c r="R94" s="6">
        <f t="shared" si="22"/>
        <v>60</v>
      </c>
      <c r="S94" s="7">
        <f t="shared" si="23"/>
        <v>0.217391304347826</v>
      </c>
    </row>
    <row r="95" spans="1:19">
      <c r="A95" s="6">
        <v>91</v>
      </c>
      <c r="B95" s="6" t="s">
        <v>919</v>
      </c>
      <c r="C95" s="6" t="s">
        <v>920</v>
      </c>
      <c r="D95" s="11">
        <v>1.76</v>
      </c>
      <c r="E95" s="6">
        <f t="shared" si="12"/>
        <v>27.9365079365079</v>
      </c>
      <c r="F95" s="6">
        <f t="shared" si="13"/>
        <v>246</v>
      </c>
      <c r="G95" s="7">
        <f t="shared" si="14"/>
        <v>0.891304347826087</v>
      </c>
      <c r="H95" s="11">
        <v>10</v>
      </c>
      <c r="I95" s="6">
        <f t="shared" si="15"/>
        <v>0.623700623700624</v>
      </c>
      <c r="J95" s="6">
        <f t="shared" si="16"/>
        <v>232</v>
      </c>
      <c r="K95" s="7">
        <f t="shared" si="17"/>
        <v>0.840579710144927</v>
      </c>
      <c r="L95" s="6">
        <v>0</v>
      </c>
      <c r="M95" s="6">
        <f t="shared" si="18"/>
        <v>0</v>
      </c>
      <c r="N95" s="6">
        <f t="shared" si="19"/>
        <v>52</v>
      </c>
      <c r="O95" s="7">
        <f t="shared" si="20"/>
        <v>0.188405797101449</v>
      </c>
      <c r="P95" s="6"/>
      <c r="Q95" s="6">
        <f t="shared" si="21"/>
        <v>28.5602085602086</v>
      </c>
      <c r="R95" s="6">
        <f t="shared" si="22"/>
        <v>250</v>
      </c>
      <c r="S95" s="7">
        <f t="shared" si="23"/>
        <v>0.905797101449275</v>
      </c>
    </row>
    <row r="96" spans="1:19">
      <c r="A96" s="6">
        <v>92</v>
      </c>
      <c r="B96" s="6" t="s">
        <v>921</v>
      </c>
      <c r="C96" s="6" t="s">
        <v>922</v>
      </c>
      <c r="D96" s="11">
        <v>1.98</v>
      </c>
      <c r="E96" s="6">
        <f t="shared" si="12"/>
        <v>31.4285714285714</v>
      </c>
      <c r="F96" s="6">
        <f t="shared" si="13"/>
        <v>229</v>
      </c>
      <c r="G96" s="7">
        <f t="shared" si="14"/>
        <v>0.829710144927536</v>
      </c>
      <c r="H96" s="11">
        <v>13</v>
      </c>
      <c r="I96" s="6">
        <f t="shared" si="15"/>
        <v>0.810810810810811</v>
      </c>
      <c r="J96" s="6">
        <f t="shared" si="16"/>
        <v>203</v>
      </c>
      <c r="K96" s="7">
        <f t="shared" si="17"/>
        <v>0.735507246376812</v>
      </c>
      <c r="L96" s="6">
        <v>0</v>
      </c>
      <c r="M96" s="6">
        <f t="shared" si="18"/>
        <v>0</v>
      </c>
      <c r="N96" s="6">
        <f t="shared" si="19"/>
        <v>52</v>
      </c>
      <c r="O96" s="7">
        <f t="shared" si="20"/>
        <v>0.188405797101449</v>
      </c>
      <c r="P96" s="6"/>
      <c r="Q96" s="6">
        <f t="shared" si="21"/>
        <v>32.2393822393822</v>
      </c>
      <c r="R96" s="6">
        <f t="shared" si="22"/>
        <v>232</v>
      </c>
      <c r="S96" s="7">
        <f t="shared" si="23"/>
        <v>0.840579710144927</v>
      </c>
    </row>
    <row r="97" spans="1:19">
      <c r="A97" s="6">
        <v>93</v>
      </c>
      <c r="B97" s="6" t="s">
        <v>923</v>
      </c>
      <c r="C97" s="6" t="s">
        <v>924</v>
      </c>
      <c r="D97" s="11">
        <v>3.47</v>
      </c>
      <c r="E97" s="6">
        <f t="shared" si="12"/>
        <v>55.0793650793651</v>
      </c>
      <c r="F97" s="6">
        <f t="shared" si="13"/>
        <v>46</v>
      </c>
      <c r="G97" s="7">
        <f t="shared" si="14"/>
        <v>0.166666666666667</v>
      </c>
      <c r="H97" s="11">
        <v>75</v>
      </c>
      <c r="I97" s="6">
        <f t="shared" si="15"/>
        <v>4.67775467775468</v>
      </c>
      <c r="J97" s="6">
        <f t="shared" si="16"/>
        <v>47</v>
      </c>
      <c r="K97" s="7">
        <f t="shared" si="17"/>
        <v>0.170289855072464</v>
      </c>
      <c r="L97" s="6">
        <v>8</v>
      </c>
      <c r="M97" s="6">
        <f t="shared" si="18"/>
        <v>8</v>
      </c>
      <c r="N97" s="6">
        <f t="shared" si="19"/>
        <v>38</v>
      </c>
      <c r="O97" s="7">
        <f t="shared" si="20"/>
        <v>0.13768115942029</v>
      </c>
      <c r="P97" s="6"/>
      <c r="Q97" s="6">
        <f t="shared" si="21"/>
        <v>67.7571197571198</v>
      </c>
      <c r="R97" s="6">
        <f t="shared" si="22"/>
        <v>37</v>
      </c>
      <c r="S97" s="7">
        <f t="shared" si="23"/>
        <v>0.134057971014493</v>
      </c>
    </row>
    <row r="98" spans="1:19">
      <c r="A98" s="6">
        <v>94</v>
      </c>
      <c r="B98" s="6" t="s">
        <v>925</v>
      </c>
      <c r="C98" s="6" t="s">
        <v>926</v>
      </c>
      <c r="D98" s="11">
        <v>1.51</v>
      </c>
      <c r="E98" s="6">
        <f t="shared" si="12"/>
        <v>23.968253968254</v>
      </c>
      <c r="F98" s="6">
        <f t="shared" si="13"/>
        <v>263</v>
      </c>
      <c r="G98" s="7">
        <f t="shared" si="14"/>
        <v>0.952898550724638</v>
      </c>
      <c r="H98" s="11">
        <v>17</v>
      </c>
      <c r="I98" s="6">
        <f t="shared" si="15"/>
        <v>1.06029106029106</v>
      </c>
      <c r="J98" s="6">
        <f t="shared" si="16"/>
        <v>179</v>
      </c>
      <c r="K98" s="7">
        <f t="shared" si="17"/>
        <v>0.648550724637681</v>
      </c>
      <c r="L98" s="6">
        <v>0</v>
      </c>
      <c r="M98" s="6">
        <f t="shared" si="18"/>
        <v>0</v>
      </c>
      <c r="N98" s="6">
        <f t="shared" si="19"/>
        <v>52</v>
      </c>
      <c r="O98" s="7">
        <f t="shared" si="20"/>
        <v>0.188405797101449</v>
      </c>
      <c r="P98" s="6"/>
      <c r="Q98" s="6">
        <f t="shared" si="21"/>
        <v>25.028545028545</v>
      </c>
      <c r="R98" s="6">
        <f t="shared" si="22"/>
        <v>265</v>
      </c>
      <c r="S98" s="7">
        <f t="shared" si="23"/>
        <v>0.960144927536232</v>
      </c>
    </row>
    <row r="99" spans="1:19">
      <c r="A99" s="6">
        <v>95</v>
      </c>
      <c r="B99" s="6" t="s">
        <v>927</v>
      </c>
      <c r="C99" s="6" t="s">
        <v>928</v>
      </c>
      <c r="D99" s="11">
        <v>1.77</v>
      </c>
      <c r="E99" s="6">
        <f t="shared" si="12"/>
        <v>28.0952380952381</v>
      </c>
      <c r="F99" s="6">
        <f t="shared" si="13"/>
        <v>243</v>
      </c>
      <c r="G99" s="7">
        <f t="shared" si="14"/>
        <v>0.880434782608696</v>
      </c>
      <c r="H99" s="11">
        <v>10</v>
      </c>
      <c r="I99" s="6">
        <f t="shared" si="15"/>
        <v>0.623700623700624</v>
      </c>
      <c r="J99" s="6">
        <f t="shared" si="16"/>
        <v>232</v>
      </c>
      <c r="K99" s="7">
        <f t="shared" si="17"/>
        <v>0.840579710144927</v>
      </c>
      <c r="L99" s="6">
        <v>0</v>
      </c>
      <c r="M99" s="6">
        <f t="shared" si="18"/>
        <v>0</v>
      </c>
      <c r="N99" s="6">
        <f t="shared" si="19"/>
        <v>52</v>
      </c>
      <c r="O99" s="7">
        <f t="shared" si="20"/>
        <v>0.188405797101449</v>
      </c>
      <c r="P99" s="6"/>
      <c r="Q99" s="6">
        <f t="shared" si="21"/>
        <v>28.7189387189387</v>
      </c>
      <c r="R99" s="6">
        <f t="shared" si="22"/>
        <v>249</v>
      </c>
      <c r="S99" s="7">
        <f t="shared" si="23"/>
        <v>0.902173913043478</v>
      </c>
    </row>
    <row r="100" spans="1:19">
      <c r="A100" s="6">
        <v>96</v>
      </c>
      <c r="B100" s="6" t="s">
        <v>929</v>
      </c>
      <c r="C100" s="6" t="s">
        <v>930</v>
      </c>
      <c r="D100" s="11">
        <v>3.57</v>
      </c>
      <c r="E100" s="6">
        <f t="shared" si="12"/>
        <v>56.6666666666667</v>
      </c>
      <c r="F100" s="6">
        <f t="shared" si="13"/>
        <v>37</v>
      </c>
      <c r="G100" s="7">
        <f t="shared" si="14"/>
        <v>0.134057971014493</v>
      </c>
      <c r="H100" s="11">
        <v>115.5</v>
      </c>
      <c r="I100" s="6">
        <f t="shared" si="15"/>
        <v>7.2037422037422</v>
      </c>
      <c r="J100" s="6">
        <f t="shared" si="16"/>
        <v>35</v>
      </c>
      <c r="K100" s="7">
        <f t="shared" si="17"/>
        <v>0.126811594202899</v>
      </c>
      <c r="L100" s="6">
        <v>0</v>
      </c>
      <c r="M100" s="6">
        <f t="shared" si="18"/>
        <v>0</v>
      </c>
      <c r="N100" s="6">
        <f t="shared" si="19"/>
        <v>52</v>
      </c>
      <c r="O100" s="7">
        <f t="shared" si="20"/>
        <v>0.188405797101449</v>
      </c>
      <c r="P100" s="6"/>
      <c r="Q100" s="6">
        <f t="shared" si="21"/>
        <v>63.8704088704089</v>
      </c>
      <c r="R100" s="6">
        <f t="shared" si="22"/>
        <v>47</v>
      </c>
      <c r="S100" s="7">
        <f t="shared" si="23"/>
        <v>0.170289855072464</v>
      </c>
    </row>
    <row r="101" spans="1:19">
      <c r="A101" s="6">
        <v>97</v>
      </c>
      <c r="B101" s="6" t="s">
        <v>931</v>
      </c>
      <c r="C101" s="6" t="s">
        <v>932</v>
      </c>
      <c r="D101" s="11">
        <v>2.72</v>
      </c>
      <c r="E101" s="6">
        <f t="shared" si="12"/>
        <v>43.1746031746032</v>
      </c>
      <c r="F101" s="6">
        <f t="shared" si="13"/>
        <v>139</v>
      </c>
      <c r="G101" s="7">
        <f t="shared" si="14"/>
        <v>0.503623188405797</v>
      </c>
      <c r="H101" s="11">
        <v>19</v>
      </c>
      <c r="I101" s="6">
        <f t="shared" si="15"/>
        <v>1.18503118503118</v>
      </c>
      <c r="J101" s="6">
        <f t="shared" si="16"/>
        <v>157</v>
      </c>
      <c r="K101" s="7">
        <f t="shared" si="17"/>
        <v>0.568840579710145</v>
      </c>
      <c r="L101" s="6">
        <v>0</v>
      </c>
      <c r="M101" s="6">
        <f t="shared" si="18"/>
        <v>0</v>
      </c>
      <c r="N101" s="6">
        <f t="shared" si="19"/>
        <v>52</v>
      </c>
      <c r="O101" s="7">
        <f t="shared" si="20"/>
        <v>0.188405797101449</v>
      </c>
      <c r="P101" s="6"/>
      <c r="Q101" s="6">
        <f t="shared" si="21"/>
        <v>44.3596343596344</v>
      </c>
      <c r="R101" s="6">
        <f t="shared" si="22"/>
        <v>149</v>
      </c>
      <c r="S101" s="7">
        <f t="shared" si="23"/>
        <v>0.539855072463768</v>
      </c>
    </row>
    <row r="102" spans="1:19">
      <c r="A102" s="6">
        <v>98</v>
      </c>
      <c r="B102" s="6" t="s">
        <v>933</v>
      </c>
      <c r="C102" s="6" t="s">
        <v>934</v>
      </c>
      <c r="D102" s="11">
        <v>2.66</v>
      </c>
      <c r="E102" s="6">
        <f t="shared" si="12"/>
        <v>42.2222222222222</v>
      </c>
      <c r="F102" s="6">
        <f t="shared" si="13"/>
        <v>151</v>
      </c>
      <c r="G102" s="7">
        <f t="shared" si="14"/>
        <v>0.547101449275362</v>
      </c>
      <c r="H102" s="11">
        <v>32</v>
      </c>
      <c r="I102" s="6">
        <f t="shared" si="15"/>
        <v>1.995841995842</v>
      </c>
      <c r="J102" s="6">
        <f t="shared" si="16"/>
        <v>92</v>
      </c>
      <c r="K102" s="7">
        <f t="shared" si="17"/>
        <v>0.333333333333333</v>
      </c>
      <c r="L102" s="6">
        <v>0</v>
      </c>
      <c r="M102" s="6">
        <f t="shared" si="18"/>
        <v>0</v>
      </c>
      <c r="N102" s="6">
        <f t="shared" si="19"/>
        <v>52</v>
      </c>
      <c r="O102" s="7">
        <f t="shared" si="20"/>
        <v>0.188405797101449</v>
      </c>
      <c r="P102" s="6"/>
      <c r="Q102" s="6">
        <f t="shared" si="21"/>
        <v>44.2180642180642</v>
      </c>
      <c r="R102" s="6">
        <f t="shared" si="22"/>
        <v>153</v>
      </c>
      <c r="S102" s="7">
        <f t="shared" si="23"/>
        <v>0.554347826086957</v>
      </c>
    </row>
    <row r="103" spans="1:19">
      <c r="A103" s="6">
        <v>99</v>
      </c>
      <c r="B103" s="6" t="s">
        <v>935</v>
      </c>
      <c r="C103" s="6" t="s">
        <v>936</v>
      </c>
      <c r="D103" s="11">
        <v>1.99</v>
      </c>
      <c r="E103" s="6">
        <f t="shared" si="12"/>
        <v>31.5873015873016</v>
      </c>
      <c r="F103" s="6">
        <f t="shared" si="13"/>
        <v>228</v>
      </c>
      <c r="G103" s="7">
        <f t="shared" si="14"/>
        <v>0.826086956521739</v>
      </c>
      <c r="H103" s="11">
        <v>10</v>
      </c>
      <c r="I103" s="6">
        <f t="shared" si="15"/>
        <v>0.623700623700624</v>
      </c>
      <c r="J103" s="6">
        <f t="shared" si="16"/>
        <v>232</v>
      </c>
      <c r="K103" s="7">
        <f t="shared" si="17"/>
        <v>0.840579710144927</v>
      </c>
      <c r="L103" s="6">
        <v>0</v>
      </c>
      <c r="M103" s="6">
        <f t="shared" si="18"/>
        <v>0</v>
      </c>
      <c r="N103" s="6">
        <f t="shared" si="19"/>
        <v>52</v>
      </c>
      <c r="O103" s="7">
        <f t="shared" si="20"/>
        <v>0.188405797101449</v>
      </c>
      <c r="P103" s="6"/>
      <c r="Q103" s="6">
        <f t="shared" si="21"/>
        <v>32.2110022110022</v>
      </c>
      <c r="R103" s="6">
        <f t="shared" si="22"/>
        <v>233</v>
      </c>
      <c r="S103" s="7">
        <f t="shared" si="23"/>
        <v>0.844202898550725</v>
      </c>
    </row>
    <row r="104" spans="1:19">
      <c r="A104" s="6">
        <v>100</v>
      </c>
      <c r="B104" s="6" t="s">
        <v>937</v>
      </c>
      <c r="C104" s="6" t="s">
        <v>938</v>
      </c>
      <c r="D104" s="11">
        <v>2.04</v>
      </c>
      <c r="E104" s="6">
        <f t="shared" si="12"/>
        <v>32.3809523809524</v>
      </c>
      <c r="F104" s="6">
        <f t="shared" si="13"/>
        <v>222</v>
      </c>
      <c r="G104" s="7">
        <f t="shared" si="14"/>
        <v>0.804347826086957</v>
      </c>
      <c r="H104" s="11">
        <v>18</v>
      </c>
      <c r="I104" s="6">
        <f t="shared" si="15"/>
        <v>1.12266112266112</v>
      </c>
      <c r="J104" s="6">
        <f t="shared" si="16"/>
        <v>164</v>
      </c>
      <c r="K104" s="7">
        <f t="shared" si="17"/>
        <v>0.594202898550725</v>
      </c>
      <c r="L104" s="6">
        <v>0</v>
      </c>
      <c r="M104" s="6">
        <f t="shared" si="18"/>
        <v>0</v>
      </c>
      <c r="N104" s="6">
        <f t="shared" si="19"/>
        <v>52</v>
      </c>
      <c r="O104" s="7">
        <f t="shared" si="20"/>
        <v>0.188405797101449</v>
      </c>
      <c r="P104" s="6"/>
      <c r="Q104" s="6">
        <f t="shared" si="21"/>
        <v>33.5036135036135</v>
      </c>
      <c r="R104" s="6">
        <f t="shared" si="22"/>
        <v>225</v>
      </c>
      <c r="S104" s="7">
        <f t="shared" si="23"/>
        <v>0.815217391304348</v>
      </c>
    </row>
    <row r="105" spans="1:19">
      <c r="A105" s="6">
        <v>101</v>
      </c>
      <c r="B105" s="6" t="s">
        <v>939</v>
      </c>
      <c r="C105" s="6" t="s">
        <v>940</v>
      </c>
      <c r="D105" s="11">
        <v>2.2</v>
      </c>
      <c r="E105" s="6">
        <f t="shared" si="12"/>
        <v>34.9206349206349</v>
      </c>
      <c r="F105" s="6">
        <f t="shared" si="13"/>
        <v>207</v>
      </c>
      <c r="G105" s="7">
        <f t="shared" si="14"/>
        <v>0.75</v>
      </c>
      <c r="H105" s="11">
        <v>14</v>
      </c>
      <c r="I105" s="6">
        <f t="shared" si="15"/>
        <v>0.873180873180873</v>
      </c>
      <c r="J105" s="6">
        <f t="shared" si="16"/>
        <v>193</v>
      </c>
      <c r="K105" s="7">
        <f t="shared" si="17"/>
        <v>0.699275362318841</v>
      </c>
      <c r="L105" s="6">
        <v>0</v>
      </c>
      <c r="M105" s="6">
        <f t="shared" si="18"/>
        <v>0</v>
      </c>
      <c r="N105" s="6">
        <f t="shared" si="19"/>
        <v>52</v>
      </c>
      <c r="O105" s="7">
        <f t="shared" si="20"/>
        <v>0.188405797101449</v>
      </c>
      <c r="P105" s="6"/>
      <c r="Q105" s="6">
        <f t="shared" si="21"/>
        <v>35.7938157938158</v>
      </c>
      <c r="R105" s="6">
        <f t="shared" si="22"/>
        <v>212</v>
      </c>
      <c r="S105" s="7">
        <f t="shared" si="23"/>
        <v>0.768115942028985</v>
      </c>
    </row>
    <row r="106" spans="1:19">
      <c r="A106" s="6">
        <v>102</v>
      </c>
      <c r="B106" s="6" t="s">
        <v>941</v>
      </c>
      <c r="C106" s="6" t="s">
        <v>942</v>
      </c>
      <c r="D106" s="11">
        <v>3.21</v>
      </c>
      <c r="E106" s="6">
        <f t="shared" si="12"/>
        <v>50.9523809523809</v>
      </c>
      <c r="F106" s="6">
        <f t="shared" si="13"/>
        <v>82</v>
      </c>
      <c r="G106" s="7">
        <f t="shared" si="14"/>
        <v>0.297101449275362</v>
      </c>
      <c r="H106" s="11">
        <v>41</v>
      </c>
      <c r="I106" s="6">
        <f t="shared" si="15"/>
        <v>2.55717255717256</v>
      </c>
      <c r="J106" s="6">
        <f t="shared" si="16"/>
        <v>72</v>
      </c>
      <c r="K106" s="7">
        <f t="shared" si="17"/>
        <v>0.260869565217391</v>
      </c>
      <c r="L106" s="6">
        <v>0</v>
      </c>
      <c r="M106" s="6">
        <f t="shared" si="18"/>
        <v>0</v>
      </c>
      <c r="N106" s="6">
        <f t="shared" si="19"/>
        <v>52</v>
      </c>
      <c r="O106" s="7">
        <f t="shared" si="20"/>
        <v>0.188405797101449</v>
      </c>
      <c r="P106" s="6"/>
      <c r="Q106" s="6">
        <f t="shared" si="21"/>
        <v>53.5095535095535</v>
      </c>
      <c r="R106" s="6">
        <f t="shared" si="22"/>
        <v>93</v>
      </c>
      <c r="S106" s="7">
        <f t="shared" si="23"/>
        <v>0.33695652173913</v>
      </c>
    </row>
    <row r="107" spans="1:19">
      <c r="A107" s="6">
        <v>103</v>
      </c>
      <c r="B107" s="6" t="s">
        <v>943</v>
      </c>
      <c r="C107" s="6" t="s">
        <v>944</v>
      </c>
      <c r="D107" s="11">
        <v>2.21</v>
      </c>
      <c r="E107" s="6">
        <f t="shared" si="12"/>
        <v>35.0793650793651</v>
      </c>
      <c r="F107" s="6">
        <f t="shared" si="13"/>
        <v>206</v>
      </c>
      <c r="G107" s="7">
        <f t="shared" si="14"/>
        <v>0.746376811594203</v>
      </c>
      <c r="H107" s="11">
        <v>19</v>
      </c>
      <c r="I107" s="6">
        <f t="shared" si="15"/>
        <v>1.18503118503118</v>
      </c>
      <c r="J107" s="6">
        <f t="shared" si="16"/>
        <v>157</v>
      </c>
      <c r="K107" s="7">
        <f t="shared" si="17"/>
        <v>0.568840579710145</v>
      </c>
      <c r="L107" s="6">
        <v>0</v>
      </c>
      <c r="M107" s="6">
        <f t="shared" si="18"/>
        <v>0</v>
      </c>
      <c r="N107" s="6">
        <f t="shared" si="19"/>
        <v>52</v>
      </c>
      <c r="O107" s="7">
        <f t="shared" si="20"/>
        <v>0.188405797101449</v>
      </c>
      <c r="P107" s="6"/>
      <c r="Q107" s="6">
        <f t="shared" si="21"/>
        <v>36.2643962643963</v>
      </c>
      <c r="R107" s="6">
        <f t="shared" si="22"/>
        <v>204</v>
      </c>
      <c r="S107" s="7">
        <f t="shared" si="23"/>
        <v>0.739130434782609</v>
      </c>
    </row>
    <row r="108" spans="1:19">
      <c r="A108" s="6">
        <v>104</v>
      </c>
      <c r="B108" s="6" t="s">
        <v>945</v>
      </c>
      <c r="C108" s="6" t="s">
        <v>946</v>
      </c>
      <c r="D108" s="11">
        <v>2.76</v>
      </c>
      <c r="E108" s="6">
        <f t="shared" si="12"/>
        <v>43.8095238095238</v>
      </c>
      <c r="F108" s="6">
        <f t="shared" si="13"/>
        <v>136</v>
      </c>
      <c r="G108" s="7">
        <f t="shared" si="14"/>
        <v>0.492753623188406</v>
      </c>
      <c r="H108" s="11">
        <v>40</v>
      </c>
      <c r="I108" s="6">
        <f t="shared" si="15"/>
        <v>2.49480249480249</v>
      </c>
      <c r="J108" s="6">
        <f t="shared" si="16"/>
        <v>75</v>
      </c>
      <c r="K108" s="7">
        <f t="shared" si="17"/>
        <v>0.271739130434783</v>
      </c>
      <c r="L108" s="6">
        <v>0</v>
      </c>
      <c r="M108" s="6">
        <f t="shared" si="18"/>
        <v>0</v>
      </c>
      <c r="N108" s="6">
        <f t="shared" si="19"/>
        <v>52</v>
      </c>
      <c r="O108" s="7">
        <f t="shared" si="20"/>
        <v>0.188405797101449</v>
      </c>
      <c r="P108" s="6"/>
      <c r="Q108" s="6">
        <f t="shared" si="21"/>
        <v>46.3043263043263</v>
      </c>
      <c r="R108" s="6">
        <f t="shared" si="22"/>
        <v>138</v>
      </c>
      <c r="S108" s="7">
        <f t="shared" si="23"/>
        <v>0.5</v>
      </c>
    </row>
    <row r="109" spans="1:19">
      <c r="A109" s="6">
        <v>105</v>
      </c>
      <c r="B109" s="6" t="s">
        <v>947</v>
      </c>
      <c r="C109" s="6" t="s">
        <v>948</v>
      </c>
      <c r="D109" s="11">
        <v>3.32</v>
      </c>
      <c r="E109" s="6">
        <f t="shared" si="12"/>
        <v>52.6984126984127</v>
      </c>
      <c r="F109" s="6">
        <f t="shared" si="13"/>
        <v>69</v>
      </c>
      <c r="G109" s="7">
        <f t="shared" si="14"/>
        <v>0.25</v>
      </c>
      <c r="H109" s="11">
        <v>165.5</v>
      </c>
      <c r="I109" s="6">
        <f t="shared" si="15"/>
        <v>10.3222453222453</v>
      </c>
      <c r="J109" s="6">
        <f t="shared" si="16"/>
        <v>16</v>
      </c>
      <c r="K109" s="7">
        <f t="shared" si="17"/>
        <v>0.0579710144927536</v>
      </c>
      <c r="L109" s="6">
        <v>22.3</v>
      </c>
      <c r="M109" s="6">
        <f t="shared" si="18"/>
        <v>22.3</v>
      </c>
      <c r="N109" s="6">
        <f t="shared" si="19"/>
        <v>19</v>
      </c>
      <c r="O109" s="7">
        <f t="shared" si="20"/>
        <v>0.0688405797101449</v>
      </c>
      <c r="P109" s="6"/>
      <c r="Q109" s="6">
        <f t="shared" si="21"/>
        <v>85.320658020658</v>
      </c>
      <c r="R109" s="6">
        <f t="shared" si="22"/>
        <v>20</v>
      </c>
      <c r="S109" s="7">
        <f t="shared" si="23"/>
        <v>0.072463768115942</v>
      </c>
    </row>
    <row r="110" spans="1:19">
      <c r="A110" s="6">
        <v>106</v>
      </c>
      <c r="B110" s="6" t="s">
        <v>949</v>
      </c>
      <c r="C110" s="6" t="s">
        <v>950</v>
      </c>
      <c r="D110" s="11">
        <v>4.41</v>
      </c>
      <c r="E110" s="6">
        <f t="shared" si="12"/>
        <v>70</v>
      </c>
      <c r="F110" s="6">
        <f t="shared" si="13"/>
        <v>1</v>
      </c>
      <c r="G110" s="7">
        <f t="shared" si="14"/>
        <v>0.0036231884057971</v>
      </c>
      <c r="H110" s="11">
        <v>13</v>
      </c>
      <c r="I110" s="6">
        <f t="shared" si="15"/>
        <v>0.810810810810811</v>
      </c>
      <c r="J110" s="6">
        <f t="shared" si="16"/>
        <v>203</v>
      </c>
      <c r="K110" s="7">
        <f t="shared" si="17"/>
        <v>0.735507246376812</v>
      </c>
      <c r="L110" s="6">
        <v>0</v>
      </c>
      <c r="M110" s="6">
        <f t="shared" si="18"/>
        <v>0</v>
      </c>
      <c r="N110" s="6">
        <f t="shared" si="19"/>
        <v>52</v>
      </c>
      <c r="O110" s="7">
        <f t="shared" si="20"/>
        <v>0.188405797101449</v>
      </c>
      <c r="P110" s="6"/>
      <c r="Q110" s="6">
        <f t="shared" si="21"/>
        <v>70.8108108108108</v>
      </c>
      <c r="R110" s="6">
        <f t="shared" si="22"/>
        <v>32</v>
      </c>
      <c r="S110" s="7">
        <f t="shared" si="23"/>
        <v>0.115942028985507</v>
      </c>
    </row>
    <row r="111" spans="1:19">
      <c r="A111" s="6">
        <v>107</v>
      </c>
      <c r="B111" s="6" t="s">
        <v>951</v>
      </c>
      <c r="C111" s="6" t="s">
        <v>952</v>
      </c>
      <c r="D111" s="11">
        <v>3.48</v>
      </c>
      <c r="E111" s="6">
        <f t="shared" si="12"/>
        <v>55.2380952380952</v>
      </c>
      <c r="F111" s="6">
        <f t="shared" si="13"/>
        <v>45</v>
      </c>
      <c r="G111" s="7">
        <f t="shared" si="14"/>
        <v>0.16304347826087</v>
      </c>
      <c r="H111" s="11">
        <v>16</v>
      </c>
      <c r="I111" s="6">
        <f t="shared" si="15"/>
        <v>0.997920997920998</v>
      </c>
      <c r="J111" s="6">
        <f t="shared" si="16"/>
        <v>182</v>
      </c>
      <c r="K111" s="7">
        <f t="shared" si="17"/>
        <v>0.659420289855073</v>
      </c>
      <c r="L111" s="6">
        <v>9</v>
      </c>
      <c r="M111" s="6">
        <f t="shared" si="18"/>
        <v>9</v>
      </c>
      <c r="N111" s="6">
        <f t="shared" si="19"/>
        <v>36</v>
      </c>
      <c r="O111" s="7">
        <f t="shared" si="20"/>
        <v>0.130434782608696</v>
      </c>
      <c r="P111" s="6"/>
      <c r="Q111" s="6">
        <f t="shared" si="21"/>
        <v>65.2360162360162</v>
      </c>
      <c r="R111" s="6">
        <f t="shared" si="22"/>
        <v>41</v>
      </c>
      <c r="S111" s="7">
        <f t="shared" si="23"/>
        <v>0.148550724637681</v>
      </c>
    </row>
    <row r="112" spans="1:19">
      <c r="A112" s="6">
        <v>108</v>
      </c>
      <c r="B112" s="6" t="s">
        <v>953</v>
      </c>
      <c r="C112" s="6" t="s">
        <v>954</v>
      </c>
      <c r="D112" s="11">
        <v>3.46</v>
      </c>
      <c r="E112" s="6">
        <f t="shared" si="12"/>
        <v>54.9206349206349</v>
      </c>
      <c r="F112" s="6">
        <f t="shared" si="13"/>
        <v>48</v>
      </c>
      <c r="G112" s="7">
        <f t="shared" si="14"/>
        <v>0.173913043478261</v>
      </c>
      <c r="H112" s="11">
        <v>36</v>
      </c>
      <c r="I112" s="6">
        <f t="shared" si="15"/>
        <v>2.24532224532225</v>
      </c>
      <c r="J112" s="6">
        <f t="shared" si="16"/>
        <v>83</v>
      </c>
      <c r="K112" s="7">
        <f t="shared" si="17"/>
        <v>0.300724637681159</v>
      </c>
      <c r="L112" s="6">
        <v>0</v>
      </c>
      <c r="M112" s="6">
        <f t="shared" si="18"/>
        <v>0</v>
      </c>
      <c r="N112" s="6">
        <f t="shared" si="19"/>
        <v>52</v>
      </c>
      <c r="O112" s="7">
        <f t="shared" si="20"/>
        <v>0.188405797101449</v>
      </c>
      <c r="P112" s="6"/>
      <c r="Q112" s="6">
        <f t="shared" si="21"/>
        <v>57.1659571659572</v>
      </c>
      <c r="R112" s="6">
        <f t="shared" si="22"/>
        <v>68</v>
      </c>
      <c r="S112" s="7">
        <f t="shared" si="23"/>
        <v>0.246376811594203</v>
      </c>
    </row>
    <row r="113" spans="1:19">
      <c r="A113" s="6">
        <v>109</v>
      </c>
      <c r="B113" s="6" t="s">
        <v>955</v>
      </c>
      <c r="C113" s="6" t="s">
        <v>956</v>
      </c>
      <c r="D113" s="11">
        <v>2.87</v>
      </c>
      <c r="E113" s="6">
        <f t="shared" si="12"/>
        <v>45.5555555555556</v>
      </c>
      <c r="F113" s="6">
        <f t="shared" si="13"/>
        <v>126</v>
      </c>
      <c r="G113" s="7">
        <f t="shared" si="14"/>
        <v>0.456521739130435</v>
      </c>
      <c r="H113" s="11">
        <v>29</v>
      </c>
      <c r="I113" s="6">
        <f t="shared" si="15"/>
        <v>1.80873180873181</v>
      </c>
      <c r="J113" s="6">
        <f t="shared" si="16"/>
        <v>108</v>
      </c>
      <c r="K113" s="7">
        <f t="shared" si="17"/>
        <v>0.391304347826087</v>
      </c>
      <c r="L113" s="6">
        <v>0</v>
      </c>
      <c r="M113" s="6">
        <f t="shared" si="18"/>
        <v>0</v>
      </c>
      <c r="N113" s="6">
        <f t="shared" si="19"/>
        <v>52</v>
      </c>
      <c r="O113" s="7">
        <f t="shared" si="20"/>
        <v>0.188405797101449</v>
      </c>
      <c r="P113" s="6"/>
      <c r="Q113" s="6">
        <f t="shared" si="21"/>
        <v>47.3642873642874</v>
      </c>
      <c r="R113" s="6">
        <f t="shared" si="22"/>
        <v>134</v>
      </c>
      <c r="S113" s="7">
        <f t="shared" si="23"/>
        <v>0.485507246376812</v>
      </c>
    </row>
    <row r="114" spans="1:19">
      <c r="A114" s="6">
        <v>110</v>
      </c>
      <c r="B114" s="6" t="s">
        <v>957</v>
      </c>
      <c r="C114" s="6" t="s">
        <v>958</v>
      </c>
      <c r="D114" s="11">
        <v>3.33</v>
      </c>
      <c r="E114" s="6">
        <f t="shared" si="12"/>
        <v>52.8571428571429</v>
      </c>
      <c r="F114" s="6">
        <f t="shared" si="13"/>
        <v>64</v>
      </c>
      <c r="G114" s="7">
        <f t="shared" si="14"/>
        <v>0.231884057971014</v>
      </c>
      <c r="H114" s="11">
        <v>66</v>
      </c>
      <c r="I114" s="6">
        <f t="shared" si="15"/>
        <v>4.11642411642412</v>
      </c>
      <c r="J114" s="6">
        <f t="shared" si="16"/>
        <v>53</v>
      </c>
      <c r="K114" s="7">
        <f t="shared" si="17"/>
        <v>0.192028985507246</v>
      </c>
      <c r="L114" s="6">
        <v>0</v>
      </c>
      <c r="M114" s="6">
        <f t="shared" si="18"/>
        <v>0</v>
      </c>
      <c r="N114" s="6">
        <f t="shared" si="19"/>
        <v>52</v>
      </c>
      <c r="O114" s="7">
        <f t="shared" si="20"/>
        <v>0.188405797101449</v>
      </c>
      <c r="P114" s="6"/>
      <c r="Q114" s="6">
        <f t="shared" si="21"/>
        <v>56.973566973567</v>
      </c>
      <c r="R114" s="6">
        <f t="shared" si="22"/>
        <v>70</v>
      </c>
      <c r="S114" s="7">
        <f t="shared" si="23"/>
        <v>0.253623188405797</v>
      </c>
    </row>
    <row r="115" spans="1:19">
      <c r="A115" s="6">
        <v>111</v>
      </c>
      <c r="B115" s="6" t="s">
        <v>959</v>
      </c>
      <c r="C115" s="6" t="s">
        <v>960</v>
      </c>
      <c r="D115" s="11">
        <v>2.37</v>
      </c>
      <c r="E115" s="6">
        <f t="shared" si="12"/>
        <v>37.6190476190476</v>
      </c>
      <c r="F115" s="6">
        <f t="shared" si="13"/>
        <v>180</v>
      </c>
      <c r="G115" s="7">
        <f t="shared" si="14"/>
        <v>0.652173913043478</v>
      </c>
      <c r="H115" s="11">
        <v>10</v>
      </c>
      <c r="I115" s="6">
        <f t="shared" si="15"/>
        <v>0.623700623700624</v>
      </c>
      <c r="J115" s="6">
        <f t="shared" si="16"/>
        <v>232</v>
      </c>
      <c r="K115" s="7">
        <f t="shared" si="17"/>
        <v>0.840579710144927</v>
      </c>
      <c r="L115" s="6">
        <v>0</v>
      </c>
      <c r="M115" s="6">
        <f t="shared" si="18"/>
        <v>0</v>
      </c>
      <c r="N115" s="6">
        <f t="shared" si="19"/>
        <v>52</v>
      </c>
      <c r="O115" s="7">
        <f t="shared" si="20"/>
        <v>0.188405797101449</v>
      </c>
      <c r="P115" s="6"/>
      <c r="Q115" s="6">
        <f t="shared" si="21"/>
        <v>38.2427482427482</v>
      </c>
      <c r="R115" s="6">
        <f t="shared" si="22"/>
        <v>192</v>
      </c>
      <c r="S115" s="7">
        <f t="shared" si="23"/>
        <v>0.695652173913043</v>
      </c>
    </row>
    <row r="116" spans="1:19">
      <c r="A116" s="6">
        <v>112</v>
      </c>
      <c r="B116" s="6" t="s">
        <v>961</v>
      </c>
      <c r="C116" s="6" t="s">
        <v>962</v>
      </c>
      <c r="D116" s="11">
        <v>1.74</v>
      </c>
      <c r="E116" s="6">
        <f t="shared" si="12"/>
        <v>27.6190476190476</v>
      </c>
      <c r="F116" s="6">
        <f t="shared" si="13"/>
        <v>248</v>
      </c>
      <c r="G116" s="7">
        <f t="shared" si="14"/>
        <v>0.898550724637681</v>
      </c>
      <c r="H116" s="11">
        <v>10</v>
      </c>
      <c r="I116" s="6">
        <f t="shared" si="15"/>
        <v>0.623700623700624</v>
      </c>
      <c r="J116" s="6">
        <f t="shared" si="16"/>
        <v>232</v>
      </c>
      <c r="K116" s="7">
        <f t="shared" si="17"/>
        <v>0.840579710144927</v>
      </c>
      <c r="L116" s="6">
        <v>0</v>
      </c>
      <c r="M116" s="6">
        <f t="shared" si="18"/>
        <v>0</v>
      </c>
      <c r="N116" s="6">
        <f t="shared" si="19"/>
        <v>52</v>
      </c>
      <c r="O116" s="7">
        <f t="shared" si="20"/>
        <v>0.188405797101449</v>
      </c>
      <c r="P116" s="6"/>
      <c r="Q116" s="6">
        <f t="shared" si="21"/>
        <v>28.2427482427482</v>
      </c>
      <c r="R116" s="6">
        <f t="shared" si="22"/>
        <v>254</v>
      </c>
      <c r="S116" s="7">
        <f t="shared" si="23"/>
        <v>0.920289855072464</v>
      </c>
    </row>
    <row r="117" spans="1:19">
      <c r="A117" s="6">
        <v>113</v>
      </c>
      <c r="B117" s="6" t="s">
        <v>963</v>
      </c>
      <c r="C117" s="6" t="s">
        <v>964</v>
      </c>
      <c r="D117" s="11">
        <v>1.77</v>
      </c>
      <c r="E117" s="6">
        <f t="shared" si="12"/>
        <v>28.0952380952381</v>
      </c>
      <c r="F117" s="6">
        <f t="shared" si="13"/>
        <v>243</v>
      </c>
      <c r="G117" s="7">
        <f t="shared" si="14"/>
        <v>0.880434782608696</v>
      </c>
      <c r="H117" s="11">
        <v>12</v>
      </c>
      <c r="I117" s="6">
        <f t="shared" si="15"/>
        <v>0.748440748440748</v>
      </c>
      <c r="J117" s="6">
        <f t="shared" si="16"/>
        <v>216</v>
      </c>
      <c r="K117" s="7">
        <f t="shared" si="17"/>
        <v>0.782608695652174</v>
      </c>
      <c r="L117" s="6">
        <v>0</v>
      </c>
      <c r="M117" s="6">
        <f t="shared" si="18"/>
        <v>0</v>
      </c>
      <c r="N117" s="6">
        <f t="shared" si="19"/>
        <v>52</v>
      </c>
      <c r="O117" s="7">
        <f t="shared" si="20"/>
        <v>0.188405797101449</v>
      </c>
      <c r="P117" s="6"/>
      <c r="Q117" s="6">
        <f t="shared" si="21"/>
        <v>28.8436788436788</v>
      </c>
      <c r="R117" s="6">
        <f t="shared" si="22"/>
        <v>247</v>
      </c>
      <c r="S117" s="7">
        <f t="shared" si="23"/>
        <v>0.894927536231884</v>
      </c>
    </row>
    <row r="118" spans="1:19">
      <c r="A118" s="6">
        <v>114</v>
      </c>
      <c r="B118" s="6" t="s">
        <v>965</v>
      </c>
      <c r="C118" s="6" t="s">
        <v>966</v>
      </c>
      <c r="D118" s="11">
        <v>0.86</v>
      </c>
      <c r="E118" s="6">
        <f t="shared" si="12"/>
        <v>13.6507936507937</v>
      </c>
      <c r="F118" s="6">
        <f t="shared" si="13"/>
        <v>273</v>
      </c>
      <c r="G118" s="7">
        <f t="shared" si="14"/>
        <v>0.989130434782609</v>
      </c>
      <c r="H118" s="11">
        <v>18</v>
      </c>
      <c r="I118" s="6">
        <f t="shared" si="15"/>
        <v>1.12266112266112</v>
      </c>
      <c r="J118" s="6">
        <f t="shared" si="16"/>
        <v>164</v>
      </c>
      <c r="K118" s="7">
        <f t="shared" si="17"/>
        <v>0.594202898550725</v>
      </c>
      <c r="L118" s="6">
        <v>0</v>
      </c>
      <c r="M118" s="6">
        <f t="shared" si="18"/>
        <v>0</v>
      </c>
      <c r="N118" s="6">
        <f t="shared" si="19"/>
        <v>52</v>
      </c>
      <c r="O118" s="7">
        <f t="shared" si="20"/>
        <v>0.188405797101449</v>
      </c>
      <c r="P118" s="6"/>
      <c r="Q118" s="6">
        <f t="shared" si="21"/>
        <v>14.7734547734548</v>
      </c>
      <c r="R118" s="6">
        <f t="shared" si="22"/>
        <v>273</v>
      </c>
      <c r="S118" s="7">
        <f t="shared" si="23"/>
        <v>0.989130434782609</v>
      </c>
    </row>
    <row r="119" spans="1:19">
      <c r="A119" s="6">
        <v>115</v>
      </c>
      <c r="B119" s="6" t="s">
        <v>967</v>
      </c>
      <c r="C119" s="6" t="s">
        <v>968</v>
      </c>
      <c r="D119" s="11">
        <v>1.8</v>
      </c>
      <c r="E119" s="6">
        <f t="shared" si="12"/>
        <v>28.5714285714286</v>
      </c>
      <c r="F119" s="6">
        <f t="shared" si="13"/>
        <v>241</v>
      </c>
      <c r="G119" s="7">
        <f t="shared" si="14"/>
        <v>0.873188405797101</v>
      </c>
      <c r="H119" s="11">
        <v>10</v>
      </c>
      <c r="I119" s="6">
        <f t="shared" si="15"/>
        <v>0.623700623700624</v>
      </c>
      <c r="J119" s="6">
        <f t="shared" si="16"/>
        <v>232</v>
      </c>
      <c r="K119" s="7">
        <f t="shared" si="17"/>
        <v>0.840579710144927</v>
      </c>
      <c r="L119" s="6">
        <v>0</v>
      </c>
      <c r="M119" s="6">
        <f t="shared" si="18"/>
        <v>0</v>
      </c>
      <c r="N119" s="6">
        <f t="shared" si="19"/>
        <v>52</v>
      </c>
      <c r="O119" s="7">
        <f t="shared" si="20"/>
        <v>0.188405797101449</v>
      </c>
      <c r="P119" s="6"/>
      <c r="Q119" s="6">
        <f t="shared" si="21"/>
        <v>29.1951291951292</v>
      </c>
      <c r="R119" s="6">
        <f t="shared" si="22"/>
        <v>245</v>
      </c>
      <c r="S119" s="7">
        <f t="shared" si="23"/>
        <v>0.88768115942029</v>
      </c>
    </row>
    <row r="120" spans="1:19">
      <c r="A120" s="6">
        <v>116</v>
      </c>
      <c r="B120" s="6" t="s">
        <v>969</v>
      </c>
      <c r="C120" s="6" t="s">
        <v>970</v>
      </c>
      <c r="D120" s="11">
        <v>3.01</v>
      </c>
      <c r="E120" s="6">
        <f t="shared" si="12"/>
        <v>47.7777777777778</v>
      </c>
      <c r="F120" s="6">
        <f t="shared" si="13"/>
        <v>112</v>
      </c>
      <c r="G120" s="7">
        <f t="shared" si="14"/>
        <v>0.405797101449275</v>
      </c>
      <c r="H120" s="11">
        <v>11</v>
      </c>
      <c r="I120" s="6">
        <f t="shared" si="15"/>
        <v>0.686070686070686</v>
      </c>
      <c r="J120" s="6">
        <f t="shared" si="16"/>
        <v>225</v>
      </c>
      <c r="K120" s="7">
        <f t="shared" si="17"/>
        <v>0.815217391304348</v>
      </c>
      <c r="L120" s="6">
        <v>0</v>
      </c>
      <c r="M120" s="6">
        <f t="shared" si="18"/>
        <v>0</v>
      </c>
      <c r="N120" s="6">
        <f t="shared" si="19"/>
        <v>52</v>
      </c>
      <c r="O120" s="7">
        <f t="shared" si="20"/>
        <v>0.188405797101449</v>
      </c>
      <c r="P120" s="6"/>
      <c r="Q120" s="6">
        <f t="shared" si="21"/>
        <v>48.4638484638485</v>
      </c>
      <c r="R120" s="6">
        <f t="shared" si="22"/>
        <v>128</v>
      </c>
      <c r="S120" s="7">
        <f t="shared" si="23"/>
        <v>0.463768115942029</v>
      </c>
    </row>
    <row r="121" spans="1:19">
      <c r="A121" s="6">
        <v>117</v>
      </c>
      <c r="B121" s="6" t="s">
        <v>971</v>
      </c>
      <c r="C121" s="6" t="s">
        <v>972</v>
      </c>
      <c r="D121" s="11">
        <v>1.62</v>
      </c>
      <c r="E121" s="6">
        <f t="shared" si="12"/>
        <v>25.7142857142857</v>
      </c>
      <c r="F121" s="6">
        <f t="shared" si="13"/>
        <v>259</v>
      </c>
      <c r="G121" s="7">
        <f t="shared" si="14"/>
        <v>0.938405797101449</v>
      </c>
      <c r="H121" s="11">
        <v>129</v>
      </c>
      <c r="I121" s="6">
        <f t="shared" si="15"/>
        <v>8.04573804573805</v>
      </c>
      <c r="J121" s="6">
        <f t="shared" si="16"/>
        <v>28</v>
      </c>
      <c r="K121" s="7">
        <f t="shared" si="17"/>
        <v>0.101449275362319</v>
      </c>
      <c r="L121" s="6">
        <v>0</v>
      </c>
      <c r="M121" s="6">
        <f t="shared" si="18"/>
        <v>0</v>
      </c>
      <c r="N121" s="6">
        <f t="shared" si="19"/>
        <v>52</v>
      </c>
      <c r="O121" s="7">
        <f t="shared" si="20"/>
        <v>0.188405797101449</v>
      </c>
      <c r="P121" s="6"/>
      <c r="Q121" s="6">
        <f t="shared" si="21"/>
        <v>33.7600237600238</v>
      </c>
      <c r="R121" s="6">
        <f t="shared" si="22"/>
        <v>224</v>
      </c>
      <c r="S121" s="7">
        <f t="shared" si="23"/>
        <v>0.811594202898551</v>
      </c>
    </row>
    <row r="122" spans="1:19">
      <c r="A122" s="6">
        <v>118</v>
      </c>
      <c r="B122" s="6" t="s">
        <v>973</v>
      </c>
      <c r="C122" s="6" t="s">
        <v>974</v>
      </c>
      <c r="D122" s="11">
        <v>2.97</v>
      </c>
      <c r="E122" s="6">
        <f t="shared" si="12"/>
        <v>47.1428571428571</v>
      </c>
      <c r="F122" s="6">
        <f t="shared" si="13"/>
        <v>116</v>
      </c>
      <c r="G122" s="7">
        <f t="shared" si="14"/>
        <v>0.420289855072464</v>
      </c>
      <c r="H122" s="11">
        <v>14</v>
      </c>
      <c r="I122" s="6">
        <f t="shared" si="15"/>
        <v>0.873180873180873</v>
      </c>
      <c r="J122" s="6">
        <f t="shared" si="16"/>
        <v>193</v>
      </c>
      <c r="K122" s="7">
        <f t="shared" si="17"/>
        <v>0.699275362318841</v>
      </c>
      <c r="L122" s="6">
        <v>0</v>
      </c>
      <c r="M122" s="6">
        <f t="shared" si="18"/>
        <v>0</v>
      </c>
      <c r="N122" s="6">
        <f t="shared" si="19"/>
        <v>52</v>
      </c>
      <c r="O122" s="7">
        <f t="shared" si="20"/>
        <v>0.188405797101449</v>
      </c>
      <c r="P122" s="6"/>
      <c r="Q122" s="6">
        <f t="shared" si="21"/>
        <v>48.016038016038</v>
      </c>
      <c r="R122" s="6">
        <f t="shared" si="22"/>
        <v>131</v>
      </c>
      <c r="S122" s="7">
        <f t="shared" si="23"/>
        <v>0.47463768115942</v>
      </c>
    </row>
    <row r="123" spans="1:19">
      <c r="A123" s="6">
        <v>119</v>
      </c>
      <c r="B123" s="6" t="s">
        <v>975</v>
      </c>
      <c r="C123" s="6" t="s">
        <v>976</v>
      </c>
      <c r="D123" s="11">
        <v>3.2</v>
      </c>
      <c r="E123" s="6">
        <f t="shared" si="12"/>
        <v>50.7936507936508</v>
      </c>
      <c r="F123" s="6">
        <f t="shared" si="13"/>
        <v>85</v>
      </c>
      <c r="G123" s="7">
        <f t="shared" si="14"/>
        <v>0.307971014492754</v>
      </c>
      <c r="H123" s="11">
        <v>176</v>
      </c>
      <c r="I123" s="6">
        <f t="shared" si="15"/>
        <v>10.977130977131</v>
      </c>
      <c r="J123" s="6">
        <f t="shared" si="16"/>
        <v>14</v>
      </c>
      <c r="K123" s="7">
        <f t="shared" si="17"/>
        <v>0.0507246376811594</v>
      </c>
      <c r="L123" s="6">
        <v>25.5</v>
      </c>
      <c r="M123" s="6">
        <f t="shared" si="18"/>
        <v>25.5</v>
      </c>
      <c r="N123" s="6">
        <f t="shared" si="19"/>
        <v>15</v>
      </c>
      <c r="O123" s="7">
        <f t="shared" si="20"/>
        <v>0.0543478260869565</v>
      </c>
      <c r="P123" s="6"/>
      <c r="Q123" s="6">
        <f t="shared" si="21"/>
        <v>87.2707817707818</v>
      </c>
      <c r="R123" s="6">
        <f t="shared" si="22"/>
        <v>17</v>
      </c>
      <c r="S123" s="7">
        <f t="shared" si="23"/>
        <v>0.0615942028985507</v>
      </c>
    </row>
    <row r="124" spans="1:19">
      <c r="A124" s="6">
        <v>120</v>
      </c>
      <c r="B124" s="6" t="s">
        <v>977</v>
      </c>
      <c r="C124" s="6" t="s">
        <v>978</v>
      </c>
      <c r="D124" s="11">
        <v>1.5</v>
      </c>
      <c r="E124" s="6">
        <f t="shared" si="12"/>
        <v>23.8095238095238</v>
      </c>
      <c r="F124" s="6">
        <f t="shared" si="13"/>
        <v>266</v>
      </c>
      <c r="G124" s="7">
        <f t="shared" si="14"/>
        <v>0.963768115942029</v>
      </c>
      <c r="H124" s="11">
        <v>32</v>
      </c>
      <c r="I124" s="6">
        <f t="shared" si="15"/>
        <v>1.995841995842</v>
      </c>
      <c r="J124" s="6">
        <f t="shared" si="16"/>
        <v>92</v>
      </c>
      <c r="K124" s="7">
        <f t="shared" si="17"/>
        <v>0.333333333333333</v>
      </c>
      <c r="L124" s="6">
        <v>0</v>
      </c>
      <c r="M124" s="6">
        <f t="shared" si="18"/>
        <v>0</v>
      </c>
      <c r="N124" s="6">
        <f t="shared" si="19"/>
        <v>52</v>
      </c>
      <c r="O124" s="7">
        <f t="shared" si="20"/>
        <v>0.188405797101449</v>
      </c>
      <c r="P124" s="6"/>
      <c r="Q124" s="6">
        <f t="shared" si="21"/>
        <v>25.8053658053658</v>
      </c>
      <c r="R124" s="6">
        <f t="shared" si="22"/>
        <v>264</v>
      </c>
      <c r="S124" s="7">
        <f t="shared" si="23"/>
        <v>0.956521739130435</v>
      </c>
    </row>
    <row r="125" spans="1:19">
      <c r="A125" s="6">
        <v>121</v>
      </c>
      <c r="B125" s="6" t="s">
        <v>979</v>
      </c>
      <c r="C125" s="6" t="s">
        <v>980</v>
      </c>
      <c r="D125" s="11">
        <v>2.06</v>
      </c>
      <c r="E125" s="6">
        <f t="shared" si="12"/>
        <v>32.6984126984127</v>
      </c>
      <c r="F125" s="6">
        <f t="shared" si="13"/>
        <v>217</v>
      </c>
      <c r="G125" s="7">
        <f t="shared" si="14"/>
        <v>0.786231884057971</v>
      </c>
      <c r="H125" s="11">
        <v>43</v>
      </c>
      <c r="I125" s="6">
        <f t="shared" si="15"/>
        <v>2.68191268191268</v>
      </c>
      <c r="J125" s="6">
        <f t="shared" si="16"/>
        <v>69</v>
      </c>
      <c r="K125" s="7">
        <f t="shared" si="17"/>
        <v>0.25</v>
      </c>
      <c r="L125" s="6">
        <v>0</v>
      </c>
      <c r="M125" s="6">
        <f t="shared" si="18"/>
        <v>0</v>
      </c>
      <c r="N125" s="6">
        <f t="shared" si="19"/>
        <v>52</v>
      </c>
      <c r="O125" s="7">
        <f t="shared" si="20"/>
        <v>0.188405797101449</v>
      </c>
      <c r="P125" s="6"/>
      <c r="Q125" s="6">
        <f t="shared" si="21"/>
        <v>35.3803253803254</v>
      </c>
      <c r="R125" s="6">
        <f t="shared" si="22"/>
        <v>213</v>
      </c>
      <c r="S125" s="7">
        <f t="shared" si="23"/>
        <v>0.771739130434783</v>
      </c>
    </row>
    <row r="126" spans="1:19">
      <c r="A126" s="6">
        <v>122</v>
      </c>
      <c r="B126" s="6" t="s">
        <v>981</v>
      </c>
      <c r="C126" s="6" t="s">
        <v>982</v>
      </c>
      <c r="D126" s="11">
        <v>3.27</v>
      </c>
      <c r="E126" s="6">
        <f t="shared" si="12"/>
        <v>51.9047619047619</v>
      </c>
      <c r="F126" s="6">
        <f t="shared" si="13"/>
        <v>77</v>
      </c>
      <c r="G126" s="7">
        <f t="shared" si="14"/>
        <v>0.278985507246377</v>
      </c>
      <c r="H126" s="11">
        <v>33</v>
      </c>
      <c r="I126" s="6">
        <f t="shared" si="15"/>
        <v>2.05821205821206</v>
      </c>
      <c r="J126" s="6">
        <f t="shared" si="16"/>
        <v>90</v>
      </c>
      <c r="K126" s="7">
        <f t="shared" si="17"/>
        <v>0.326086956521739</v>
      </c>
      <c r="L126" s="6">
        <v>0</v>
      </c>
      <c r="M126" s="6">
        <f t="shared" si="18"/>
        <v>0</v>
      </c>
      <c r="N126" s="6">
        <f t="shared" si="19"/>
        <v>52</v>
      </c>
      <c r="O126" s="7">
        <f t="shared" si="20"/>
        <v>0.188405797101449</v>
      </c>
      <c r="P126" s="6"/>
      <c r="Q126" s="6">
        <f t="shared" si="21"/>
        <v>53.962973962974</v>
      </c>
      <c r="R126" s="6">
        <f t="shared" si="22"/>
        <v>91</v>
      </c>
      <c r="S126" s="7">
        <f t="shared" si="23"/>
        <v>0.329710144927536</v>
      </c>
    </row>
    <row r="127" spans="1:19">
      <c r="A127" s="6">
        <v>123</v>
      </c>
      <c r="B127" s="6" t="s">
        <v>983</v>
      </c>
      <c r="C127" s="6" t="s">
        <v>984</v>
      </c>
      <c r="D127" s="11">
        <v>2.42</v>
      </c>
      <c r="E127" s="6">
        <f t="shared" si="12"/>
        <v>38.4126984126984</v>
      </c>
      <c r="F127" s="6">
        <f t="shared" si="13"/>
        <v>174</v>
      </c>
      <c r="G127" s="7">
        <f t="shared" si="14"/>
        <v>0.630434782608696</v>
      </c>
      <c r="H127" s="11">
        <v>25</v>
      </c>
      <c r="I127" s="6">
        <f t="shared" si="15"/>
        <v>1.55925155925156</v>
      </c>
      <c r="J127" s="6">
        <f t="shared" si="16"/>
        <v>127</v>
      </c>
      <c r="K127" s="7">
        <f t="shared" si="17"/>
        <v>0.460144927536232</v>
      </c>
      <c r="L127" s="6">
        <v>0</v>
      </c>
      <c r="M127" s="6">
        <f t="shared" si="18"/>
        <v>0</v>
      </c>
      <c r="N127" s="6">
        <f t="shared" si="19"/>
        <v>52</v>
      </c>
      <c r="O127" s="7">
        <f t="shared" si="20"/>
        <v>0.188405797101449</v>
      </c>
      <c r="P127" s="6"/>
      <c r="Q127" s="6">
        <f t="shared" si="21"/>
        <v>39.97194997195</v>
      </c>
      <c r="R127" s="6">
        <f t="shared" si="22"/>
        <v>177</v>
      </c>
      <c r="S127" s="7">
        <f t="shared" si="23"/>
        <v>0.641304347826087</v>
      </c>
    </row>
    <row r="128" spans="1:19">
      <c r="A128" s="6">
        <v>124</v>
      </c>
      <c r="B128" s="6" t="s">
        <v>985</v>
      </c>
      <c r="C128" s="6" t="s">
        <v>986</v>
      </c>
      <c r="D128" s="11">
        <v>3.47</v>
      </c>
      <c r="E128" s="6">
        <f t="shared" si="12"/>
        <v>55.0793650793651</v>
      </c>
      <c r="F128" s="6">
        <f t="shared" si="13"/>
        <v>46</v>
      </c>
      <c r="G128" s="7">
        <f t="shared" si="14"/>
        <v>0.166666666666667</v>
      </c>
      <c r="H128" s="11">
        <v>135</v>
      </c>
      <c r="I128" s="6">
        <f t="shared" si="15"/>
        <v>8.41995841995842</v>
      </c>
      <c r="J128" s="6">
        <f t="shared" si="16"/>
        <v>26</v>
      </c>
      <c r="K128" s="7">
        <f t="shared" si="17"/>
        <v>0.0942028985507246</v>
      </c>
      <c r="L128" s="6">
        <v>16</v>
      </c>
      <c r="M128" s="6">
        <f t="shared" si="18"/>
        <v>16</v>
      </c>
      <c r="N128" s="6">
        <f t="shared" si="19"/>
        <v>27</v>
      </c>
      <c r="O128" s="7">
        <f t="shared" si="20"/>
        <v>0.0978260869565217</v>
      </c>
      <c r="P128" s="6"/>
      <c r="Q128" s="6">
        <f t="shared" si="21"/>
        <v>79.4993234993235</v>
      </c>
      <c r="R128" s="6">
        <f t="shared" si="22"/>
        <v>22</v>
      </c>
      <c r="S128" s="7">
        <f t="shared" si="23"/>
        <v>0.0797101449275362</v>
      </c>
    </row>
    <row r="129" spans="1:19">
      <c r="A129" s="6">
        <v>125</v>
      </c>
      <c r="B129" s="6" t="s">
        <v>987</v>
      </c>
      <c r="C129" s="6" t="s">
        <v>988</v>
      </c>
      <c r="D129" s="11">
        <v>3.65</v>
      </c>
      <c r="E129" s="6">
        <f t="shared" si="12"/>
        <v>57.9365079365079</v>
      </c>
      <c r="F129" s="6">
        <f t="shared" si="13"/>
        <v>26</v>
      </c>
      <c r="G129" s="7">
        <f t="shared" si="14"/>
        <v>0.0942028985507246</v>
      </c>
      <c r="H129" s="11">
        <v>237</v>
      </c>
      <c r="I129" s="6">
        <f t="shared" si="15"/>
        <v>14.7817047817048</v>
      </c>
      <c r="J129" s="6">
        <f t="shared" si="16"/>
        <v>8</v>
      </c>
      <c r="K129" s="7">
        <f t="shared" si="17"/>
        <v>0.0289855072463768</v>
      </c>
      <c r="L129" s="6">
        <v>54.2</v>
      </c>
      <c r="M129" s="6">
        <f t="shared" si="18"/>
        <v>50</v>
      </c>
      <c r="N129" s="6">
        <f t="shared" si="19"/>
        <v>1</v>
      </c>
      <c r="O129" s="7">
        <f t="shared" si="20"/>
        <v>0.0036231884057971</v>
      </c>
      <c r="P129" s="6"/>
      <c r="Q129" s="6">
        <f t="shared" si="21"/>
        <v>122.718212718213</v>
      </c>
      <c r="R129" s="6">
        <f t="shared" si="22"/>
        <v>6</v>
      </c>
      <c r="S129" s="7">
        <f t="shared" si="23"/>
        <v>0.0217391304347826</v>
      </c>
    </row>
    <row r="130" spans="1:19">
      <c r="A130" s="6">
        <v>126</v>
      </c>
      <c r="B130" s="6" t="s">
        <v>989</v>
      </c>
      <c r="C130" s="6" t="s">
        <v>990</v>
      </c>
      <c r="D130" s="11">
        <v>3.34</v>
      </c>
      <c r="E130" s="6">
        <f t="shared" si="12"/>
        <v>53.015873015873</v>
      </c>
      <c r="F130" s="6">
        <f t="shared" si="13"/>
        <v>63</v>
      </c>
      <c r="G130" s="7">
        <f t="shared" si="14"/>
        <v>0.228260869565217</v>
      </c>
      <c r="H130" s="11">
        <v>14</v>
      </c>
      <c r="I130" s="6">
        <f t="shared" si="15"/>
        <v>0.873180873180873</v>
      </c>
      <c r="J130" s="6">
        <f t="shared" si="16"/>
        <v>193</v>
      </c>
      <c r="K130" s="7">
        <f t="shared" si="17"/>
        <v>0.699275362318841</v>
      </c>
      <c r="L130" s="6">
        <v>0</v>
      </c>
      <c r="M130" s="6">
        <f t="shared" si="18"/>
        <v>0</v>
      </c>
      <c r="N130" s="6">
        <f t="shared" si="19"/>
        <v>52</v>
      </c>
      <c r="O130" s="7">
        <f t="shared" si="20"/>
        <v>0.188405797101449</v>
      </c>
      <c r="P130" s="6"/>
      <c r="Q130" s="6">
        <f t="shared" si="21"/>
        <v>53.8890538890539</v>
      </c>
      <c r="R130" s="6">
        <f t="shared" si="22"/>
        <v>92</v>
      </c>
      <c r="S130" s="7">
        <f t="shared" si="23"/>
        <v>0.333333333333333</v>
      </c>
    </row>
    <row r="131" spans="1:19">
      <c r="A131" s="6">
        <v>127</v>
      </c>
      <c r="B131" s="6" t="s">
        <v>991</v>
      </c>
      <c r="C131" s="6" t="s">
        <v>992</v>
      </c>
      <c r="D131" s="11">
        <v>1.77</v>
      </c>
      <c r="E131" s="6">
        <f t="shared" si="12"/>
        <v>28.0952380952381</v>
      </c>
      <c r="F131" s="6">
        <f t="shared" si="13"/>
        <v>243</v>
      </c>
      <c r="G131" s="7">
        <f t="shared" si="14"/>
        <v>0.880434782608696</v>
      </c>
      <c r="H131" s="11">
        <v>21</v>
      </c>
      <c r="I131" s="6">
        <f t="shared" si="15"/>
        <v>1.30977130977131</v>
      </c>
      <c r="J131" s="6">
        <f t="shared" si="16"/>
        <v>144</v>
      </c>
      <c r="K131" s="7">
        <f t="shared" si="17"/>
        <v>0.521739130434783</v>
      </c>
      <c r="L131" s="6">
        <v>0</v>
      </c>
      <c r="M131" s="6">
        <f t="shared" si="18"/>
        <v>0</v>
      </c>
      <c r="N131" s="6">
        <f t="shared" si="19"/>
        <v>52</v>
      </c>
      <c r="O131" s="7">
        <f t="shared" si="20"/>
        <v>0.188405797101449</v>
      </c>
      <c r="P131" s="6"/>
      <c r="Q131" s="6">
        <f t="shared" si="21"/>
        <v>29.4050094050094</v>
      </c>
      <c r="R131" s="6">
        <f t="shared" si="22"/>
        <v>244</v>
      </c>
      <c r="S131" s="7">
        <f t="shared" si="23"/>
        <v>0.884057971014493</v>
      </c>
    </row>
    <row r="132" spans="1:19">
      <c r="A132" s="6">
        <v>128</v>
      </c>
      <c r="B132" s="6" t="s">
        <v>993</v>
      </c>
      <c r="C132" s="6" t="s">
        <v>994</v>
      </c>
      <c r="D132" s="11">
        <v>2.89</v>
      </c>
      <c r="E132" s="6">
        <f t="shared" si="12"/>
        <v>45.8730158730159</v>
      </c>
      <c r="F132" s="6">
        <f t="shared" si="13"/>
        <v>122</v>
      </c>
      <c r="G132" s="7">
        <f t="shared" si="14"/>
        <v>0.442028985507246</v>
      </c>
      <c r="H132" s="11">
        <v>15</v>
      </c>
      <c r="I132" s="6">
        <f t="shared" si="15"/>
        <v>0.935550935550936</v>
      </c>
      <c r="J132" s="6">
        <f t="shared" si="16"/>
        <v>192</v>
      </c>
      <c r="K132" s="7">
        <f t="shared" si="17"/>
        <v>0.695652173913043</v>
      </c>
      <c r="L132" s="6">
        <v>0</v>
      </c>
      <c r="M132" s="6">
        <f t="shared" si="18"/>
        <v>0</v>
      </c>
      <c r="N132" s="6">
        <f t="shared" si="19"/>
        <v>52</v>
      </c>
      <c r="O132" s="7">
        <f t="shared" si="20"/>
        <v>0.188405797101449</v>
      </c>
      <c r="P132" s="6"/>
      <c r="Q132" s="6">
        <f t="shared" si="21"/>
        <v>46.8085668085668</v>
      </c>
      <c r="R132" s="6">
        <f t="shared" si="22"/>
        <v>136</v>
      </c>
      <c r="S132" s="7">
        <f t="shared" si="23"/>
        <v>0.492753623188406</v>
      </c>
    </row>
    <row r="133" spans="1:19">
      <c r="A133" s="6">
        <v>129</v>
      </c>
      <c r="B133" s="6" t="s">
        <v>995</v>
      </c>
      <c r="C133" s="6" t="s">
        <v>996</v>
      </c>
      <c r="D133" s="11">
        <v>1.76</v>
      </c>
      <c r="E133" s="6">
        <f t="shared" ref="E133:E196" si="24">D133/MAX($D$5:$D$280)*70</f>
        <v>27.9365079365079</v>
      </c>
      <c r="F133" s="6">
        <f t="shared" ref="F133:F196" si="25">RANK(E133,$E$5:$E$280)</f>
        <v>246</v>
      </c>
      <c r="G133" s="7">
        <f t="shared" ref="G133:G196" si="26">IFERROR(RANK(E133,$E$5:$E$280)/COUNT($E$5:$E$280),0)</f>
        <v>0.891304347826087</v>
      </c>
      <c r="H133" s="11">
        <v>20</v>
      </c>
      <c r="I133" s="6">
        <f t="shared" ref="I133:I196" si="27">H133/MAX($H$5:$H$280)*30</f>
        <v>1.24740124740125</v>
      </c>
      <c r="J133" s="6">
        <f t="shared" ref="J133:J196" si="28">RANK(I133,$I$5:$I$280)</f>
        <v>151</v>
      </c>
      <c r="K133" s="7">
        <f t="shared" ref="K133:K196" si="29">IFERROR(RANK(I133,$I$5:$I$280)/COUNT($I$5:$I$280),0)</f>
        <v>0.547101449275362</v>
      </c>
      <c r="L133" s="6">
        <v>0</v>
      </c>
      <c r="M133" s="6">
        <f t="shared" ref="M133:M196" si="30">IF(L133&gt;=50,50,L133)</f>
        <v>0</v>
      </c>
      <c r="N133" s="6">
        <f t="shared" ref="N133:N196" si="31">RANK(M133,$M$5:$M$280)</f>
        <v>52</v>
      </c>
      <c r="O133" s="7">
        <f t="shared" ref="O133:O196" si="32">IFERROR(RANK(M133,$M$5:$M$280)/COUNT($M$5:$M$280),0)</f>
        <v>0.188405797101449</v>
      </c>
      <c r="P133" s="6"/>
      <c r="Q133" s="6">
        <f t="shared" ref="Q133:Q196" si="33">E133+I133+M133-P133</f>
        <v>29.1839091839092</v>
      </c>
      <c r="R133" s="6">
        <f t="shared" ref="R133:R196" si="34">RANK(Q133,$Q$5:$Q$280)</f>
        <v>246</v>
      </c>
      <c r="S133" s="7">
        <f t="shared" ref="S133:S196" si="35">IFERROR(RANK(Q133,$Q$5:$Q$280)/COUNT($Q$5:$Q$280),0)</f>
        <v>0.891304347826087</v>
      </c>
    </row>
    <row r="134" spans="1:19">
      <c r="A134" s="6">
        <v>130</v>
      </c>
      <c r="B134" s="6" t="s">
        <v>997</v>
      </c>
      <c r="C134" s="6" t="s">
        <v>998</v>
      </c>
      <c r="D134" s="11">
        <v>3.59</v>
      </c>
      <c r="E134" s="6">
        <f t="shared" si="24"/>
        <v>56.984126984127</v>
      </c>
      <c r="F134" s="6">
        <f t="shared" si="25"/>
        <v>33</v>
      </c>
      <c r="G134" s="7">
        <f t="shared" si="26"/>
        <v>0.119565217391304</v>
      </c>
      <c r="H134" s="11">
        <v>103</v>
      </c>
      <c r="I134" s="6">
        <f t="shared" si="27"/>
        <v>6.42411642411642</v>
      </c>
      <c r="J134" s="6">
        <f t="shared" si="28"/>
        <v>38</v>
      </c>
      <c r="K134" s="7">
        <f t="shared" si="29"/>
        <v>0.13768115942029</v>
      </c>
      <c r="L134" s="6">
        <v>0</v>
      </c>
      <c r="M134" s="6">
        <f t="shared" si="30"/>
        <v>0</v>
      </c>
      <c r="N134" s="6">
        <f t="shared" si="31"/>
        <v>52</v>
      </c>
      <c r="O134" s="7">
        <f t="shared" si="32"/>
        <v>0.188405797101449</v>
      </c>
      <c r="P134" s="6"/>
      <c r="Q134" s="6">
        <f t="shared" si="33"/>
        <v>63.4082434082434</v>
      </c>
      <c r="R134" s="6">
        <f t="shared" si="34"/>
        <v>48</v>
      </c>
      <c r="S134" s="7">
        <f t="shared" si="35"/>
        <v>0.173913043478261</v>
      </c>
    </row>
    <row r="135" spans="1:19">
      <c r="A135" s="6">
        <v>131</v>
      </c>
      <c r="B135" s="6" t="s">
        <v>999</v>
      </c>
      <c r="C135" s="6" t="s">
        <v>1000</v>
      </c>
      <c r="D135" s="11">
        <v>1.46</v>
      </c>
      <c r="E135" s="6">
        <f t="shared" si="24"/>
        <v>23.1746031746032</v>
      </c>
      <c r="F135" s="6">
        <f t="shared" si="25"/>
        <v>268</v>
      </c>
      <c r="G135" s="7">
        <f t="shared" si="26"/>
        <v>0.971014492753623</v>
      </c>
      <c r="H135" s="11">
        <v>11</v>
      </c>
      <c r="I135" s="6">
        <f t="shared" si="27"/>
        <v>0.686070686070686</v>
      </c>
      <c r="J135" s="6">
        <f t="shared" si="28"/>
        <v>225</v>
      </c>
      <c r="K135" s="7">
        <f t="shared" si="29"/>
        <v>0.815217391304348</v>
      </c>
      <c r="L135" s="6">
        <v>0</v>
      </c>
      <c r="M135" s="6">
        <f t="shared" si="30"/>
        <v>0</v>
      </c>
      <c r="N135" s="6">
        <f t="shared" si="31"/>
        <v>52</v>
      </c>
      <c r="O135" s="7">
        <f t="shared" si="32"/>
        <v>0.188405797101449</v>
      </c>
      <c r="P135" s="6"/>
      <c r="Q135" s="6">
        <f t="shared" si="33"/>
        <v>23.8606738606739</v>
      </c>
      <c r="R135" s="6">
        <f t="shared" si="34"/>
        <v>268</v>
      </c>
      <c r="S135" s="7">
        <f t="shared" si="35"/>
        <v>0.971014492753623</v>
      </c>
    </row>
    <row r="136" spans="1:19">
      <c r="A136" s="6">
        <v>132</v>
      </c>
      <c r="B136" s="6" t="s">
        <v>1001</v>
      </c>
      <c r="C136" s="6" t="s">
        <v>1002</v>
      </c>
      <c r="D136" s="11">
        <v>4.04</v>
      </c>
      <c r="E136" s="6">
        <f t="shared" si="24"/>
        <v>64.1269841269841</v>
      </c>
      <c r="F136" s="6">
        <f t="shared" si="25"/>
        <v>6</v>
      </c>
      <c r="G136" s="7">
        <f t="shared" si="26"/>
        <v>0.0217391304347826</v>
      </c>
      <c r="H136" s="11">
        <v>198</v>
      </c>
      <c r="I136" s="6">
        <f t="shared" si="27"/>
        <v>12.3492723492724</v>
      </c>
      <c r="J136" s="6">
        <f t="shared" si="28"/>
        <v>11</v>
      </c>
      <c r="K136" s="7">
        <f t="shared" si="29"/>
        <v>0.0398550724637681</v>
      </c>
      <c r="L136" s="6">
        <v>57.8</v>
      </c>
      <c r="M136" s="6">
        <f t="shared" si="30"/>
        <v>50</v>
      </c>
      <c r="N136" s="6">
        <f t="shared" si="31"/>
        <v>1</v>
      </c>
      <c r="O136" s="7">
        <f t="shared" si="32"/>
        <v>0.0036231884057971</v>
      </c>
      <c r="P136" s="6"/>
      <c r="Q136" s="6">
        <f t="shared" si="33"/>
        <v>126.476256476256</v>
      </c>
      <c r="R136" s="6">
        <f t="shared" si="34"/>
        <v>5</v>
      </c>
      <c r="S136" s="7">
        <f t="shared" si="35"/>
        <v>0.0181159420289855</v>
      </c>
    </row>
    <row r="137" spans="1:19">
      <c r="A137" s="6">
        <v>133</v>
      </c>
      <c r="B137" s="6" t="s">
        <v>1003</v>
      </c>
      <c r="C137" s="6" t="s">
        <v>1004</v>
      </c>
      <c r="D137" s="11">
        <v>2.47</v>
      </c>
      <c r="E137" s="6">
        <f t="shared" si="24"/>
        <v>39.2063492063492</v>
      </c>
      <c r="F137" s="6">
        <f t="shared" si="25"/>
        <v>167</v>
      </c>
      <c r="G137" s="7">
        <f t="shared" si="26"/>
        <v>0.605072463768116</v>
      </c>
      <c r="H137" s="11">
        <v>26</v>
      </c>
      <c r="I137" s="6">
        <f t="shared" si="27"/>
        <v>1.62162162162162</v>
      </c>
      <c r="J137" s="6">
        <f t="shared" si="28"/>
        <v>122</v>
      </c>
      <c r="K137" s="7">
        <f t="shared" si="29"/>
        <v>0.442028985507246</v>
      </c>
      <c r="L137" s="6">
        <v>0</v>
      </c>
      <c r="M137" s="6">
        <f t="shared" si="30"/>
        <v>0</v>
      </c>
      <c r="N137" s="6">
        <f t="shared" si="31"/>
        <v>52</v>
      </c>
      <c r="O137" s="7">
        <f t="shared" si="32"/>
        <v>0.188405797101449</v>
      </c>
      <c r="P137" s="6"/>
      <c r="Q137" s="6">
        <f t="shared" si="33"/>
        <v>40.8279708279708</v>
      </c>
      <c r="R137" s="6">
        <f t="shared" si="34"/>
        <v>173</v>
      </c>
      <c r="S137" s="7">
        <f t="shared" si="35"/>
        <v>0.626811594202899</v>
      </c>
    </row>
    <row r="138" spans="1:19">
      <c r="A138" s="6">
        <v>134</v>
      </c>
      <c r="B138" s="6" t="s">
        <v>1005</v>
      </c>
      <c r="C138" s="6" t="s">
        <v>1006</v>
      </c>
      <c r="D138" s="11">
        <v>2.3</v>
      </c>
      <c r="E138" s="6">
        <f t="shared" si="24"/>
        <v>36.5079365079365</v>
      </c>
      <c r="F138" s="6">
        <f t="shared" si="25"/>
        <v>189</v>
      </c>
      <c r="G138" s="7">
        <f t="shared" si="26"/>
        <v>0.684782608695652</v>
      </c>
      <c r="H138" s="11">
        <v>116.5</v>
      </c>
      <c r="I138" s="6">
        <f t="shared" si="27"/>
        <v>7.26611226611227</v>
      </c>
      <c r="J138" s="6">
        <f t="shared" si="28"/>
        <v>34</v>
      </c>
      <c r="K138" s="7">
        <f t="shared" si="29"/>
        <v>0.123188405797101</v>
      </c>
      <c r="L138" s="6">
        <v>5</v>
      </c>
      <c r="M138" s="6">
        <f t="shared" si="30"/>
        <v>5</v>
      </c>
      <c r="N138" s="6">
        <f t="shared" si="31"/>
        <v>41</v>
      </c>
      <c r="O138" s="7">
        <f t="shared" si="32"/>
        <v>0.148550724637681</v>
      </c>
      <c r="P138" s="6"/>
      <c r="Q138" s="6">
        <f t="shared" si="33"/>
        <v>48.7740487740488</v>
      </c>
      <c r="R138" s="6">
        <f t="shared" si="34"/>
        <v>124</v>
      </c>
      <c r="S138" s="7">
        <f t="shared" si="35"/>
        <v>0.449275362318841</v>
      </c>
    </row>
    <row r="139" spans="1:19">
      <c r="A139" s="6">
        <v>135</v>
      </c>
      <c r="B139" s="6" t="s">
        <v>1007</v>
      </c>
      <c r="C139" s="6" t="s">
        <v>1008</v>
      </c>
      <c r="D139" s="11">
        <v>3.33</v>
      </c>
      <c r="E139" s="6">
        <f t="shared" si="24"/>
        <v>52.8571428571429</v>
      </c>
      <c r="F139" s="6">
        <f t="shared" si="25"/>
        <v>64</v>
      </c>
      <c r="G139" s="7">
        <f t="shared" si="26"/>
        <v>0.231884057971014</v>
      </c>
      <c r="H139" s="11">
        <v>112</v>
      </c>
      <c r="I139" s="6">
        <f t="shared" si="27"/>
        <v>6.98544698544699</v>
      </c>
      <c r="J139" s="6">
        <f t="shared" si="28"/>
        <v>37</v>
      </c>
      <c r="K139" s="7">
        <f t="shared" si="29"/>
        <v>0.134057971014493</v>
      </c>
      <c r="L139" s="6">
        <v>18.5</v>
      </c>
      <c r="M139" s="6">
        <f t="shared" si="30"/>
        <v>18.5</v>
      </c>
      <c r="N139" s="6">
        <f t="shared" si="31"/>
        <v>23</v>
      </c>
      <c r="O139" s="7">
        <f t="shared" si="32"/>
        <v>0.0833333333333333</v>
      </c>
      <c r="P139" s="6"/>
      <c r="Q139" s="6">
        <f t="shared" si="33"/>
        <v>78.3425898425898</v>
      </c>
      <c r="R139" s="6">
        <f t="shared" si="34"/>
        <v>24</v>
      </c>
      <c r="S139" s="7">
        <f t="shared" si="35"/>
        <v>0.0869565217391304</v>
      </c>
    </row>
    <row r="140" spans="1:19">
      <c r="A140" s="6">
        <v>136</v>
      </c>
      <c r="B140" s="6" t="s">
        <v>1009</v>
      </c>
      <c r="C140" s="6" t="s">
        <v>1010</v>
      </c>
      <c r="D140" s="11">
        <v>2.03</v>
      </c>
      <c r="E140" s="6">
        <f t="shared" si="24"/>
        <v>32.2222222222222</v>
      </c>
      <c r="F140" s="6">
        <f t="shared" si="25"/>
        <v>226</v>
      </c>
      <c r="G140" s="7">
        <f t="shared" si="26"/>
        <v>0.818840579710145</v>
      </c>
      <c r="H140" s="11">
        <v>35</v>
      </c>
      <c r="I140" s="6">
        <f t="shared" si="27"/>
        <v>2.18295218295218</v>
      </c>
      <c r="J140" s="6">
        <f t="shared" si="28"/>
        <v>84</v>
      </c>
      <c r="K140" s="7">
        <f t="shared" si="29"/>
        <v>0.304347826086957</v>
      </c>
      <c r="L140" s="6">
        <v>0</v>
      </c>
      <c r="M140" s="6">
        <f t="shared" si="30"/>
        <v>0</v>
      </c>
      <c r="N140" s="6">
        <f t="shared" si="31"/>
        <v>52</v>
      </c>
      <c r="O140" s="7">
        <f t="shared" si="32"/>
        <v>0.188405797101449</v>
      </c>
      <c r="P140" s="6"/>
      <c r="Q140" s="6">
        <f t="shared" si="33"/>
        <v>34.4051744051744</v>
      </c>
      <c r="R140" s="6">
        <f t="shared" si="34"/>
        <v>219</v>
      </c>
      <c r="S140" s="7">
        <f t="shared" si="35"/>
        <v>0.793478260869565</v>
      </c>
    </row>
    <row r="141" spans="1:19">
      <c r="A141" s="6">
        <v>137</v>
      </c>
      <c r="B141" s="6" t="s">
        <v>1011</v>
      </c>
      <c r="C141" s="6" t="s">
        <v>1012</v>
      </c>
      <c r="D141" s="11">
        <v>3.21</v>
      </c>
      <c r="E141" s="6">
        <f t="shared" si="24"/>
        <v>50.9523809523809</v>
      </c>
      <c r="F141" s="6">
        <f t="shared" si="25"/>
        <v>82</v>
      </c>
      <c r="G141" s="7">
        <f t="shared" si="26"/>
        <v>0.297101449275362</v>
      </c>
      <c r="H141" s="11">
        <v>84</v>
      </c>
      <c r="I141" s="6">
        <f t="shared" si="27"/>
        <v>5.23908523908524</v>
      </c>
      <c r="J141" s="6">
        <f t="shared" si="28"/>
        <v>44</v>
      </c>
      <c r="K141" s="7">
        <f t="shared" si="29"/>
        <v>0.159420289855072</v>
      </c>
      <c r="L141" s="6">
        <v>0</v>
      </c>
      <c r="M141" s="6">
        <f t="shared" si="30"/>
        <v>0</v>
      </c>
      <c r="N141" s="6">
        <f t="shared" si="31"/>
        <v>52</v>
      </c>
      <c r="O141" s="7">
        <f t="shared" si="32"/>
        <v>0.188405797101449</v>
      </c>
      <c r="P141" s="6"/>
      <c r="Q141" s="6">
        <f t="shared" si="33"/>
        <v>56.1914661914662</v>
      </c>
      <c r="R141" s="6">
        <f t="shared" si="34"/>
        <v>74</v>
      </c>
      <c r="S141" s="7">
        <f t="shared" si="35"/>
        <v>0.268115942028986</v>
      </c>
    </row>
    <row r="142" spans="1:19">
      <c r="A142" s="6">
        <v>138</v>
      </c>
      <c r="B142" s="6" t="s">
        <v>1013</v>
      </c>
      <c r="C142" s="6" t="s">
        <v>1014</v>
      </c>
      <c r="D142" s="11">
        <v>3.28</v>
      </c>
      <c r="E142" s="6">
        <f t="shared" si="24"/>
        <v>52.0634920634921</v>
      </c>
      <c r="F142" s="6">
        <f t="shared" si="25"/>
        <v>76</v>
      </c>
      <c r="G142" s="7">
        <f t="shared" si="26"/>
        <v>0.27536231884058</v>
      </c>
      <c r="H142" s="11">
        <v>12</v>
      </c>
      <c r="I142" s="6">
        <f t="shared" si="27"/>
        <v>0.748440748440748</v>
      </c>
      <c r="J142" s="6">
        <f t="shared" si="28"/>
        <v>216</v>
      </c>
      <c r="K142" s="7">
        <f t="shared" si="29"/>
        <v>0.782608695652174</v>
      </c>
      <c r="L142" s="6">
        <v>0</v>
      </c>
      <c r="M142" s="6">
        <f t="shared" si="30"/>
        <v>0</v>
      </c>
      <c r="N142" s="6">
        <f t="shared" si="31"/>
        <v>52</v>
      </c>
      <c r="O142" s="7">
        <f t="shared" si="32"/>
        <v>0.188405797101449</v>
      </c>
      <c r="P142" s="6"/>
      <c r="Q142" s="6">
        <f t="shared" si="33"/>
        <v>52.8119328119328</v>
      </c>
      <c r="R142" s="6">
        <f t="shared" si="34"/>
        <v>96</v>
      </c>
      <c r="S142" s="7">
        <f t="shared" si="35"/>
        <v>0.347826086956522</v>
      </c>
    </row>
    <row r="143" spans="1:19">
      <c r="A143" s="6">
        <v>139</v>
      </c>
      <c r="B143" s="6" t="s">
        <v>1015</v>
      </c>
      <c r="C143" s="6" t="s">
        <v>1016</v>
      </c>
      <c r="D143" s="11">
        <v>3.69</v>
      </c>
      <c r="E143" s="6">
        <f t="shared" si="24"/>
        <v>58.5714285714286</v>
      </c>
      <c r="F143" s="6">
        <f t="shared" si="25"/>
        <v>24</v>
      </c>
      <c r="G143" s="7">
        <f t="shared" si="26"/>
        <v>0.0869565217391304</v>
      </c>
      <c r="H143" s="11">
        <v>164</v>
      </c>
      <c r="I143" s="6">
        <f t="shared" si="27"/>
        <v>10.2286902286902</v>
      </c>
      <c r="J143" s="6">
        <f t="shared" si="28"/>
        <v>17</v>
      </c>
      <c r="K143" s="7">
        <f t="shared" si="29"/>
        <v>0.0615942028985507</v>
      </c>
      <c r="L143" s="6">
        <v>17.5</v>
      </c>
      <c r="M143" s="6">
        <f t="shared" si="30"/>
        <v>17.5</v>
      </c>
      <c r="N143" s="6">
        <f t="shared" si="31"/>
        <v>25</v>
      </c>
      <c r="O143" s="7">
        <f t="shared" si="32"/>
        <v>0.0905797101449275</v>
      </c>
      <c r="P143" s="6"/>
      <c r="Q143" s="6">
        <f t="shared" si="33"/>
        <v>86.3001188001188</v>
      </c>
      <c r="R143" s="6">
        <f t="shared" si="34"/>
        <v>19</v>
      </c>
      <c r="S143" s="7">
        <f t="shared" si="35"/>
        <v>0.0688405797101449</v>
      </c>
    </row>
    <row r="144" spans="1:19">
      <c r="A144" s="6">
        <v>140</v>
      </c>
      <c r="B144" s="6" t="s">
        <v>1017</v>
      </c>
      <c r="C144" s="6" t="s">
        <v>1018</v>
      </c>
      <c r="D144" s="11">
        <v>3</v>
      </c>
      <c r="E144" s="6">
        <f t="shared" si="24"/>
        <v>47.6190476190476</v>
      </c>
      <c r="F144" s="6">
        <f t="shared" si="25"/>
        <v>113</v>
      </c>
      <c r="G144" s="7">
        <f t="shared" si="26"/>
        <v>0.409420289855072</v>
      </c>
      <c r="H144" s="11">
        <v>32</v>
      </c>
      <c r="I144" s="6">
        <f t="shared" si="27"/>
        <v>1.995841995842</v>
      </c>
      <c r="J144" s="6">
        <f t="shared" si="28"/>
        <v>92</v>
      </c>
      <c r="K144" s="7">
        <f t="shared" si="29"/>
        <v>0.333333333333333</v>
      </c>
      <c r="L144" s="6">
        <v>0</v>
      </c>
      <c r="M144" s="6">
        <f t="shared" si="30"/>
        <v>0</v>
      </c>
      <c r="N144" s="6">
        <f t="shared" si="31"/>
        <v>52</v>
      </c>
      <c r="O144" s="7">
        <f t="shared" si="32"/>
        <v>0.188405797101449</v>
      </c>
      <c r="P144" s="6"/>
      <c r="Q144" s="6">
        <f t="shared" si="33"/>
        <v>49.6148896148896</v>
      </c>
      <c r="R144" s="6">
        <f t="shared" si="34"/>
        <v>120</v>
      </c>
      <c r="S144" s="7">
        <f t="shared" si="35"/>
        <v>0.434782608695652</v>
      </c>
    </row>
    <row r="145" spans="1:19">
      <c r="A145" s="6">
        <v>141</v>
      </c>
      <c r="B145" s="6" t="s">
        <v>1019</v>
      </c>
      <c r="C145" s="6" t="s">
        <v>1020</v>
      </c>
      <c r="D145" s="11">
        <v>1.62</v>
      </c>
      <c r="E145" s="6">
        <f t="shared" si="24"/>
        <v>25.7142857142857</v>
      </c>
      <c r="F145" s="6">
        <f t="shared" si="25"/>
        <v>259</v>
      </c>
      <c r="G145" s="7">
        <f t="shared" si="26"/>
        <v>0.938405797101449</v>
      </c>
      <c r="H145" s="11">
        <v>10</v>
      </c>
      <c r="I145" s="6">
        <f t="shared" si="27"/>
        <v>0.623700623700624</v>
      </c>
      <c r="J145" s="6">
        <f t="shared" si="28"/>
        <v>232</v>
      </c>
      <c r="K145" s="7">
        <f t="shared" si="29"/>
        <v>0.840579710144927</v>
      </c>
      <c r="L145" s="6">
        <v>0</v>
      </c>
      <c r="M145" s="6">
        <f t="shared" si="30"/>
        <v>0</v>
      </c>
      <c r="N145" s="6">
        <f t="shared" si="31"/>
        <v>52</v>
      </c>
      <c r="O145" s="7">
        <f t="shared" si="32"/>
        <v>0.188405797101449</v>
      </c>
      <c r="P145" s="6"/>
      <c r="Q145" s="6">
        <f t="shared" si="33"/>
        <v>26.3379863379863</v>
      </c>
      <c r="R145" s="6">
        <f t="shared" si="34"/>
        <v>263</v>
      </c>
      <c r="S145" s="7">
        <f t="shared" si="35"/>
        <v>0.952898550724638</v>
      </c>
    </row>
    <row r="146" spans="1:19">
      <c r="A146" s="6">
        <v>142</v>
      </c>
      <c r="B146" s="6" t="s">
        <v>1021</v>
      </c>
      <c r="C146" s="6" t="s">
        <v>1022</v>
      </c>
      <c r="D146" s="11">
        <v>2.71</v>
      </c>
      <c r="E146" s="6">
        <f t="shared" si="24"/>
        <v>43.015873015873</v>
      </c>
      <c r="F146" s="6">
        <f t="shared" si="25"/>
        <v>141</v>
      </c>
      <c r="G146" s="7">
        <f t="shared" si="26"/>
        <v>0.510869565217391</v>
      </c>
      <c r="H146" s="11">
        <v>35</v>
      </c>
      <c r="I146" s="6">
        <f t="shared" si="27"/>
        <v>2.18295218295218</v>
      </c>
      <c r="J146" s="6">
        <f t="shared" si="28"/>
        <v>84</v>
      </c>
      <c r="K146" s="7">
        <f t="shared" si="29"/>
        <v>0.304347826086957</v>
      </c>
      <c r="L146" s="6">
        <v>19</v>
      </c>
      <c r="M146" s="6">
        <f t="shared" si="30"/>
        <v>19</v>
      </c>
      <c r="N146" s="6">
        <f t="shared" si="31"/>
        <v>22</v>
      </c>
      <c r="O146" s="7">
        <f t="shared" si="32"/>
        <v>0.0797101449275362</v>
      </c>
      <c r="P146" s="6"/>
      <c r="Q146" s="6">
        <f t="shared" si="33"/>
        <v>64.1988251988252</v>
      </c>
      <c r="R146" s="6">
        <f t="shared" si="34"/>
        <v>45</v>
      </c>
      <c r="S146" s="7">
        <f t="shared" si="35"/>
        <v>0.16304347826087</v>
      </c>
    </row>
    <row r="147" spans="1:19">
      <c r="A147" s="6">
        <v>143</v>
      </c>
      <c r="B147" s="6" t="s">
        <v>1023</v>
      </c>
      <c r="C147" s="6" t="s">
        <v>1024</v>
      </c>
      <c r="D147" s="11">
        <v>4.38</v>
      </c>
      <c r="E147" s="6">
        <f t="shared" si="24"/>
        <v>69.5238095238095</v>
      </c>
      <c r="F147" s="6">
        <f t="shared" si="25"/>
        <v>2</v>
      </c>
      <c r="G147" s="7">
        <f t="shared" si="26"/>
        <v>0.0072463768115942</v>
      </c>
      <c r="H147" s="11">
        <v>304</v>
      </c>
      <c r="I147" s="6">
        <f t="shared" si="27"/>
        <v>18.960498960499</v>
      </c>
      <c r="J147" s="6">
        <f t="shared" si="28"/>
        <v>4</v>
      </c>
      <c r="K147" s="7">
        <f t="shared" si="29"/>
        <v>0.0144927536231884</v>
      </c>
      <c r="L147" s="6">
        <v>93</v>
      </c>
      <c r="M147" s="6">
        <f t="shared" si="30"/>
        <v>50</v>
      </c>
      <c r="N147" s="6">
        <f t="shared" si="31"/>
        <v>1</v>
      </c>
      <c r="O147" s="7">
        <f t="shared" si="32"/>
        <v>0.0036231884057971</v>
      </c>
      <c r="P147" s="6"/>
      <c r="Q147" s="6">
        <f t="shared" si="33"/>
        <v>138.484308484308</v>
      </c>
      <c r="R147" s="6">
        <f t="shared" si="34"/>
        <v>2</v>
      </c>
      <c r="S147" s="7">
        <f t="shared" si="35"/>
        <v>0.0072463768115942</v>
      </c>
    </row>
    <row r="148" spans="1:19">
      <c r="A148" s="6">
        <v>144</v>
      </c>
      <c r="B148" s="6" t="s">
        <v>1025</v>
      </c>
      <c r="C148" s="6" t="s">
        <v>1026</v>
      </c>
      <c r="D148" s="11">
        <v>1.89</v>
      </c>
      <c r="E148" s="6">
        <f t="shared" si="24"/>
        <v>30</v>
      </c>
      <c r="F148" s="6">
        <f t="shared" si="25"/>
        <v>235</v>
      </c>
      <c r="G148" s="7">
        <f t="shared" si="26"/>
        <v>0.851449275362319</v>
      </c>
      <c r="H148" s="11">
        <v>17</v>
      </c>
      <c r="I148" s="6">
        <f t="shared" si="27"/>
        <v>1.06029106029106</v>
      </c>
      <c r="J148" s="6">
        <f t="shared" si="28"/>
        <v>179</v>
      </c>
      <c r="K148" s="7">
        <f t="shared" si="29"/>
        <v>0.648550724637681</v>
      </c>
      <c r="L148" s="6">
        <v>0</v>
      </c>
      <c r="M148" s="6">
        <f t="shared" si="30"/>
        <v>0</v>
      </c>
      <c r="N148" s="6">
        <f t="shared" si="31"/>
        <v>52</v>
      </c>
      <c r="O148" s="7">
        <f t="shared" si="32"/>
        <v>0.188405797101449</v>
      </c>
      <c r="P148" s="6"/>
      <c r="Q148" s="6">
        <f t="shared" si="33"/>
        <v>31.0602910602911</v>
      </c>
      <c r="R148" s="6">
        <f t="shared" si="34"/>
        <v>238</v>
      </c>
      <c r="S148" s="7">
        <f t="shared" si="35"/>
        <v>0.86231884057971</v>
      </c>
    </row>
    <row r="149" spans="1:19">
      <c r="A149" s="6">
        <v>145</v>
      </c>
      <c r="B149" s="6" t="s">
        <v>1027</v>
      </c>
      <c r="C149" s="6" t="s">
        <v>1028</v>
      </c>
      <c r="D149" s="11">
        <v>0.81</v>
      </c>
      <c r="E149" s="6">
        <f t="shared" si="24"/>
        <v>12.8571428571429</v>
      </c>
      <c r="F149" s="6">
        <f t="shared" si="25"/>
        <v>275</v>
      </c>
      <c r="G149" s="7">
        <f t="shared" si="26"/>
        <v>0.996376811594203</v>
      </c>
      <c r="H149" s="11">
        <v>8</v>
      </c>
      <c r="I149" s="6">
        <f t="shared" si="27"/>
        <v>0.498960498960499</v>
      </c>
      <c r="J149" s="6">
        <f t="shared" si="28"/>
        <v>274</v>
      </c>
      <c r="K149" s="7">
        <f t="shared" si="29"/>
        <v>0.992753623188406</v>
      </c>
      <c r="L149" s="6">
        <v>0</v>
      </c>
      <c r="M149" s="6">
        <f t="shared" si="30"/>
        <v>0</v>
      </c>
      <c r="N149" s="6">
        <f t="shared" si="31"/>
        <v>52</v>
      </c>
      <c r="O149" s="7">
        <f t="shared" si="32"/>
        <v>0.188405797101449</v>
      </c>
      <c r="P149" s="6"/>
      <c r="Q149" s="6">
        <f t="shared" si="33"/>
        <v>13.3561033561034</v>
      </c>
      <c r="R149" s="6">
        <f t="shared" si="34"/>
        <v>274</v>
      </c>
      <c r="S149" s="7">
        <f t="shared" si="35"/>
        <v>0.992753623188406</v>
      </c>
    </row>
    <row r="150" spans="1:19">
      <c r="A150" s="6">
        <v>146</v>
      </c>
      <c r="B150" s="6" t="s">
        <v>1029</v>
      </c>
      <c r="C150" s="6" t="s">
        <v>1030</v>
      </c>
      <c r="D150" s="11">
        <v>1.62</v>
      </c>
      <c r="E150" s="6">
        <f t="shared" si="24"/>
        <v>25.7142857142857</v>
      </c>
      <c r="F150" s="6">
        <f t="shared" si="25"/>
        <v>259</v>
      </c>
      <c r="G150" s="7">
        <f t="shared" si="26"/>
        <v>0.938405797101449</v>
      </c>
      <c r="H150" s="11">
        <v>18</v>
      </c>
      <c r="I150" s="6">
        <f t="shared" si="27"/>
        <v>1.12266112266112</v>
      </c>
      <c r="J150" s="6">
        <f t="shared" si="28"/>
        <v>164</v>
      </c>
      <c r="K150" s="7">
        <f t="shared" si="29"/>
        <v>0.594202898550725</v>
      </c>
      <c r="L150" s="6">
        <v>0</v>
      </c>
      <c r="M150" s="6">
        <f t="shared" si="30"/>
        <v>0</v>
      </c>
      <c r="N150" s="6">
        <f t="shared" si="31"/>
        <v>52</v>
      </c>
      <c r="O150" s="7">
        <f t="shared" si="32"/>
        <v>0.188405797101449</v>
      </c>
      <c r="P150" s="6"/>
      <c r="Q150" s="6">
        <f t="shared" si="33"/>
        <v>26.8369468369468</v>
      </c>
      <c r="R150" s="6">
        <f t="shared" si="34"/>
        <v>262</v>
      </c>
      <c r="S150" s="7">
        <f t="shared" si="35"/>
        <v>0.949275362318841</v>
      </c>
    </row>
    <row r="151" spans="1:19">
      <c r="A151" s="6">
        <v>147</v>
      </c>
      <c r="B151" s="6" t="s">
        <v>1031</v>
      </c>
      <c r="C151" s="6" t="s">
        <v>1032</v>
      </c>
      <c r="D151" s="11">
        <v>3.49</v>
      </c>
      <c r="E151" s="6">
        <f t="shared" si="24"/>
        <v>55.3968253968254</v>
      </c>
      <c r="F151" s="6">
        <f t="shared" si="25"/>
        <v>43</v>
      </c>
      <c r="G151" s="7">
        <f t="shared" si="26"/>
        <v>0.155797101449275</v>
      </c>
      <c r="H151" s="11">
        <v>22</v>
      </c>
      <c r="I151" s="6">
        <f t="shared" si="27"/>
        <v>1.37214137214137</v>
      </c>
      <c r="J151" s="6">
        <f t="shared" si="28"/>
        <v>140</v>
      </c>
      <c r="K151" s="7">
        <f t="shared" si="29"/>
        <v>0.507246376811594</v>
      </c>
      <c r="L151" s="6">
        <v>0</v>
      </c>
      <c r="M151" s="6">
        <f t="shared" si="30"/>
        <v>0</v>
      </c>
      <c r="N151" s="6">
        <f t="shared" si="31"/>
        <v>52</v>
      </c>
      <c r="O151" s="7">
        <f t="shared" si="32"/>
        <v>0.188405797101449</v>
      </c>
      <c r="P151" s="6"/>
      <c r="Q151" s="6">
        <f t="shared" si="33"/>
        <v>56.7689667689668</v>
      </c>
      <c r="R151" s="6">
        <f t="shared" si="34"/>
        <v>71</v>
      </c>
      <c r="S151" s="7">
        <f t="shared" si="35"/>
        <v>0.257246376811594</v>
      </c>
    </row>
    <row r="152" spans="1:19">
      <c r="A152" s="6">
        <v>148</v>
      </c>
      <c r="B152" s="6" t="s">
        <v>1033</v>
      </c>
      <c r="C152" s="6" t="s">
        <v>1034</v>
      </c>
      <c r="D152" s="11">
        <v>3.41</v>
      </c>
      <c r="E152" s="6">
        <f t="shared" si="24"/>
        <v>54.1269841269841</v>
      </c>
      <c r="F152" s="6">
        <f t="shared" si="25"/>
        <v>52</v>
      </c>
      <c r="G152" s="7">
        <f t="shared" si="26"/>
        <v>0.188405797101449</v>
      </c>
      <c r="H152" s="11">
        <v>22</v>
      </c>
      <c r="I152" s="6">
        <f t="shared" si="27"/>
        <v>1.37214137214137</v>
      </c>
      <c r="J152" s="6">
        <f t="shared" si="28"/>
        <v>140</v>
      </c>
      <c r="K152" s="7">
        <f t="shared" si="29"/>
        <v>0.507246376811594</v>
      </c>
      <c r="L152" s="6">
        <v>0</v>
      </c>
      <c r="M152" s="6">
        <f t="shared" si="30"/>
        <v>0</v>
      </c>
      <c r="N152" s="6">
        <f t="shared" si="31"/>
        <v>52</v>
      </c>
      <c r="O152" s="7">
        <f t="shared" si="32"/>
        <v>0.188405797101449</v>
      </c>
      <c r="P152" s="6"/>
      <c r="Q152" s="6">
        <f t="shared" si="33"/>
        <v>55.4991254991255</v>
      </c>
      <c r="R152" s="6">
        <f t="shared" si="34"/>
        <v>78</v>
      </c>
      <c r="S152" s="7">
        <f t="shared" si="35"/>
        <v>0.282608695652174</v>
      </c>
    </row>
    <row r="153" spans="1:19">
      <c r="A153" s="6">
        <v>149</v>
      </c>
      <c r="B153" s="6" t="s">
        <v>1035</v>
      </c>
      <c r="C153" s="6" t="s">
        <v>1036</v>
      </c>
      <c r="D153" s="11">
        <v>2.72</v>
      </c>
      <c r="E153" s="6">
        <f t="shared" si="24"/>
        <v>43.1746031746032</v>
      </c>
      <c r="F153" s="6">
        <f t="shared" si="25"/>
        <v>139</v>
      </c>
      <c r="G153" s="7">
        <f t="shared" si="26"/>
        <v>0.503623188405797</v>
      </c>
      <c r="H153" s="11">
        <v>18</v>
      </c>
      <c r="I153" s="6">
        <f t="shared" si="27"/>
        <v>1.12266112266112</v>
      </c>
      <c r="J153" s="6">
        <f t="shared" si="28"/>
        <v>164</v>
      </c>
      <c r="K153" s="7">
        <f t="shared" si="29"/>
        <v>0.594202898550725</v>
      </c>
      <c r="L153" s="6">
        <v>0</v>
      </c>
      <c r="M153" s="6">
        <f t="shared" si="30"/>
        <v>0</v>
      </c>
      <c r="N153" s="6">
        <f t="shared" si="31"/>
        <v>52</v>
      </c>
      <c r="O153" s="7">
        <f t="shared" si="32"/>
        <v>0.188405797101449</v>
      </c>
      <c r="P153" s="6"/>
      <c r="Q153" s="6">
        <f t="shared" si="33"/>
        <v>44.2972642972643</v>
      </c>
      <c r="R153" s="6">
        <f t="shared" si="34"/>
        <v>151</v>
      </c>
      <c r="S153" s="7">
        <f t="shared" si="35"/>
        <v>0.547101449275362</v>
      </c>
    </row>
    <row r="154" spans="1:19">
      <c r="A154" s="6">
        <v>150</v>
      </c>
      <c r="B154" s="6" t="s">
        <v>1037</v>
      </c>
      <c r="C154" s="6" t="s">
        <v>1038</v>
      </c>
      <c r="D154" s="11">
        <v>3.22</v>
      </c>
      <c r="E154" s="6">
        <f t="shared" si="24"/>
        <v>51.1111111111111</v>
      </c>
      <c r="F154" s="6">
        <f t="shared" si="25"/>
        <v>81</v>
      </c>
      <c r="G154" s="7">
        <f t="shared" si="26"/>
        <v>0.293478260869565</v>
      </c>
      <c r="H154" s="11">
        <v>14</v>
      </c>
      <c r="I154" s="6">
        <f t="shared" si="27"/>
        <v>0.873180873180873</v>
      </c>
      <c r="J154" s="6">
        <f t="shared" si="28"/>
        <v>193</v>
      </c>
      <c r="K154" s="7">
        <f t="shared" si="29"/>
        <v>0.699275362318841</v>
      </c>
      <c r="L154" s="6">
        <v>0</v>
      </c>
      <c r="M154" s="6">
        <f t="shared" si="30"/>
        <v>0</v>
      </c>
      <c r="N154" s="6">
        <f t="shared" si="31"/>
        <v>52</v>
      </c>
      <c r="O154" s="7">
        <f t="shared" si="32"/>
        <v>0.188405797101449</v>
      </c>
      <c r="P154" s="6"/>
      <c r="Q154" s="6">
        <f t="shared" si="33"/>
        <v>51.984291984292</v>
      </c>
      <c r="R154" s="6">
        <f t="shared" si="34"/>
        <v>100</v>
      </c>
      <c r="S154" s="7">
        <f t="shared" si="35"/>
        <v>0.36231884057971</v>
      </c>
    </row>
    <row r="155" spans="1:19">
      <c r="A155" s="6">
        <v>151</v>
      </c>
      <c r="B155" s="6" t="s">
        <v>1039</v>
      </c>
      <c r="C155" s="6" t="s">
        <v>1040</v>
      </c>
      <c r="D155" s="11">
        <v>3.39</v>
      </c>
      <c r="E155" s="6">
        <f t="shared" si="24"/>
        <v>53.8095238095238</v>
      </c>
      <c r="F155" s="6">
        <f t="shared" si="25"/>
        <v>56</v>
      </c>
      <c r="G155" s="7">
        <f t="shared" si="26"/>
        <v>0.202898550724638</v>
      </c>
      <c r="H155" s="11">
        <v>47</v>
      </c>
      <c r="I155" s="6">
        <f t="shared" si="27"/>
        <v>2.93139293139293</v>
      </c>
      <c r="J155" s="6">
        <f t="shared" si="28"/>
        <v>67</v>
      </c>
      <c r="K155" s="7">
        <f t="shared" si="29"/>
        <v>0.242753623188406</v>
      </c>
      <c r="L155" s="6">
        <v>0</v>
      </c>
      <c r="M155" s="6">
        <f t="shared" si="30"/>
        <v>0</v>
      </c>
      <c r="N155" s="6">
        <f t="shared" si="31"/>
        <v>52</v>
      </c>
      <c r="O155" s="7">
        <f t="shared" si="32"/>
        <v>0.188405797101449</v>
      </c>
      <c r="P155" s="6"/>
      <c r="Q155" s="6">
        <f t="shared" si="33"/>
        <v>56.7409167409167</v>
      </c>
      <c r="R155" s="6">
        <f t="shared" si="34"/>
        <v>72</v>
      </c>
      <c r="S155" s="7">
        <f t="shared" si="35"/>
        <v>0.260869565217391</v>
      </c>
    </row>
    <row r="156" spans="1:19">
      <c r="A156" s="6">
        <v>152</v>
      </c>
      <c r="B156" s="6" t="s">
        <v>1041</v>
      </c>
      <c r="C156" s="6" t="s">
        <v>1042</v>
      </c>
      <c r="D156" s="11">
        <v>2.87</v>
      </c>
      <c r="E156" s="6">
        <f t="shared" si="24"/>
        <v>45.5555555555556</v>
      </c>
      <c r="F156" s="6">
        <f t="shared" si="25"/>
        <v>126</v>
      </c>
      <c r="G156" s="7">
        <f t="shared" si="26"/>
        <v>0.456521739130435</v>
      </c>
      <c r="H156" s="11">
        <v>10</v>
      </c>
      <c r="I156" s="6">
        <f t="shared" si="27"/>
        <v>0.623700623700624</v>
      </c>
      <c r="J156" s="6">
        <f t="shared" si="28"/>
        <v>232</v>
      </c>
      <c r="K156" s="7">
        <f t="shared" si="29"/>
        <v>0.840579710144927</v>
      </c>
      <c r="L156" s="6">
        <v>0</v>
      </c>
      <c r="M156" s="6">
        <f t="shared" si="30"/>
        <v>0</v>
      </c>
      <c r="N156" s="6">
        <f t="shared" si="31"/>
        <v>52</v>
      </c>
      <c r="O156" s="7">
        <f t="shared" si="32"/>
        <v>0.188405797101449</v>
      </c>
      <c r="P156" s="6"/>
      <c r="Q156" s="6">
        <f t="shared" si="33"/>
        <v>46.1792561792562</v>
      </c>
      <c r="R156" s="6">
        <f t="shared" si="34"/>
        <v>139</v>
      </c>
      <c r="S156" s="7">
        <f t="shared" si="35"/>
        <v>0.503623188405797</v>
      </c>
    </row>
    <row r="157" spans="1:19">
      <c r="A157" s="6">
        <v>153</v>
      </c>
      <c r="B157" s="6" t="s">
        <v>1043</v>
      </c>
      <c r="C157" s="6" t="s">
        <v>1044</v>
      </c>
      <c r="D157" s="11">
        <v>2.22</v>
      </c>
      <c r="E157" s="6">
        <f t="shared" si="24"/>
        <v>35.2380952380952</v>
      </c>
      <c r="F157" s="6">
        <f t="shared" si="25"/>
        <v>202</v>
      </c>
      <c r="G157" s="7">
        <f t="shared" si="26"/>
        <v>0.731884057971015</v>
      </c>
      <c r="H157" s="11">
        <v>10</v>
      </c>
      <c r="I157" s="6">
        <f t="shared" si="27"/>
        <v>0.623700623700624</v>
      </c>
      <c r="J157" s="6">
        <f t="shared" si="28"/>
        <v>232</v>
      </c>
      <c r="K157" s="7">
        <f t="shared" si="29"/>
        <v>0.840579710144927</v>
      </c>
      <c r="L157" s="6">
        <v>0</v>
      </c>
      <c r="M157" s="6">
        <f t="shared" si="30"/>
        <v>0</v>
      </c>
      <c r="N157" s="6">
        <f t="shared" si="31"/>
        <v>52</v>
      </c>
      <c r="O157" s="7">
        <f t="shared" si="32"/>
        <v>0.188405797101449</v>
      </c>
      <c r="P157" s="6"/>
      <c r="Q157" s="6">
        <f t="shared" si="33"/>
        <v>35.8617958617959</v>
      </c>
      <c r="R157" s="6">
        <f t="shared" si="34"/>
        <v>208</v>
      </c>
      <c r="S157" s="7">
        <f t="shared" si="35"/>
        <v>0.753623188405797</v>
      </c>
    </row>
    <row r="158" spans="1:19">
      <c r="A158" s="6">
        <v>154</v>
      </c>
      <c r="B158" s="6" t="s">
        <v>1045</v>
      </c>
      <c r="C158" s="6" t="s">
        <v>1046</v>
      </c>
      <c r="D158" s="11">
        <v>1.71</v>
      </c>
      <c r="E158" s="6">
        <f t="shared" si="24"/>
        <v>27.1428571428571</v>
      </c>
      <c r="F158" s="6">
        <f t="shared" si="25"/>
        <v>253</v>
      </c>
      <c r="G158" s="7">
        <f t="shared" si="26"/>
        <v>0.916666666666667</v>
      </c>
      <c r="H158" s="11">
        <v>11</v>
      </c>
      <c r="I158" s="6">
        <f t="shared" si="27"/>
        <v>0.686070686070686</v>
      </c>
      <c r="J158" s="6">
        <f t="shared" si="28"/>
        <v>225</v>
      </c>
      <c r="K158" s="7">
        <f t="shared" si="29"/>
        <v>0.815217391304348</v>
      </c>
      <c r="L158" s="6">
        <v>0</v>
      </c>
      <c r="M158" s="6">
        <f t="shared" si="30"/>
        <v>0</v>
      </c>
      <c r="N158" s="6">
        <f t="shared" si="31"/>
        <v>52</v>
      </c>
      <c r="O158" s="7">
        <f t="shared" si="32"/>
        <v>0.188405797101449</v>
      </c>
      <c r="P158" s="6"/>
      <c r="Q158" s="6">
        <f t="shared" si="33"/>
        <v>27.8289278289278</v>
      </c>
      <c r="R158" s="6">
        <f t="shared" si="34"/>
        <v>256</v>
      </c>
      <c r="S158" s="7">
        <f t="shared" si="35"/>
        <v>0.927536231884058</v>
      </c>
    </row>
    <row r="159" spans="1:19">
      <c r="A159" s="6">
        <v>155</v>
      </c>
      <c r="B159" s="6" t="s">
        <v>1047</v>
      </c>
      <c r="C159" s="6" t="s">
        <v>1048</v>
      </c>
      <c r="D159" s="11">
        <v>2.62</v>
      </c>
      <c r="E159" s="6">
        <f t="shared" si="24"/>
        <v>41.5873015873016</v>
      </c>
      <c r="F159" s="6">
        <f t="shared" si="25"/>
        <v>155</v>
      </c>
      <c r="G159" s="7">
        <f t="shared" si="26"/>
        <v>0.561594202898551</v>
      </c>
      <c r="H159" s="11">
        <v>13</v>
      </c>
      <c r="I159" s="6">
        <f t="shared" si="27"/>
        <v>0.810810810810811</v>
      </c>
      <c r="J159" s="6">
        <f t="shared" si="28"/>
        <v>203</v>
      </c>
      <c r="K159" s="7">
        <f t="shared" si="29"/>
        <v>0.735507246376812</v>
      </c>
      <c r="L159" s="6">
        <v>0</v>
      </c>
      <c r="M159" s="6">
        <f t="shared" si="30"/>
        <v>0</v>
      </c>
      <c r="N159" s="6">
        <f t="shared" si="31"/>
        <v>52</v>
      </c>
      <c r="O159" s="7">
        <f t="shared" si="32"/>
        <v>0.188405797101449</v>
      </c>
      <c r="P159" s="6"/>
      <c r="Q159" s="6">
        <f t="shared" si="33"/>
        <v>42.3981123981124</v>
      </c>
      <c r="R159" s="6">
        <f t="shared" si="34"/>
        <v>164</v>
      </c>
      <c r="S159" s="7">
        <f t="shared" si="35"/>
        <v>0.594202898550725</v>
      </c>
    </row>
    <row r="160" spans="1:19">
      <c r="A160" s="6">
        <v>156</v>
      </c>
      <c r="B160" s="6" t="s">
        <v>1049</v>
      </c>
      <c r="C160" s="6" t="s">
        <v>1050</v>
      </c>
      <c r="D160" s="11">
        <v>2.23</v>
      </c>
      <c r="E160" s="6">
        <f t="shared" si="24"/>
        <v>35.3968253968254</v>
      </c>
      <c r="F160" s="6">
        <f t="shared" si="25"/>
        <v>198</v>
      </c>
      <c r="G160" s="7">
        <f t="shared" si="26"/>
        <v>0.717391304347826</v>
      </c>
      <c r="H160" s="11">
        <v>12</v>
      </c>
      <c r="I160" s="6">
        <f t="shared" si="27"/>
        <v>0.748440748440748</v>
      </c>
      <c r="J160" s="6">
        <f t="shared" si="28"/>
        <v>216</v>
      </c>
      <c r="K160" s="7">
        <f t="shared" si="29"/>
        <v>0.782608695652174</v>
      </c>
      <c r="L160" s="6">
        <v>0</v>
      </c>
      <c r="M160" s="6">
        <f t="shared" si="30"/>
        <v>0</v>
      </c>
      <c r="N160" s="6">
        <f t="shared" si="31"/>
        <v>52</v>
      </c>
      <c r="O160" s="7">
        <f t="shared" si="32"/>
        <v>0.188405797101449</v>
      </c>
      <c r="P160" s="6"/>
      <c r="Q160" s="6">
        <f t="shared" si="33"/>
        <v>36.1452661452661</v>
      </c>
      <c r="R160" s="6">
        <f t="shared" si="34"/>
        <v>205</v>
      </c>
      <c r="S160" s="7">
        <f t="shared" si="35"/>
        <v>0.742753623188406</v>
      </c>
    </row>
    <row r="161" spans="1:19">
      <c r="A161" s="6">
        <v>157</v>
      </c>
      <c r="B161" s="6" t="s">
        <v>1051</v>
      </c>
      <c r="C161" s="6" t="s">
        <v>1052</v>
      </c>
      <c r="D161" s="11">
        <v>2.02</v>
      </c>
      <c r="E161" s="6">
        <f t="shared" si="24"/>
        <v>32.0634920634921</v>
      </c>
      <c r="F161" s="6">
        <f t="shared" si="25"/>
        <v>227</v>
      </c>
      <c r="G161" s="7">
        <f t="shared" si="26"/>
        <v>0.822463768115942</v>
      </c>
      <c r="H161" s="11">
        <v>21</v>
      </c>
      <c r="I161" s="6">
        <f t="shared" si="27"/>
        <v>1.30977130977131</v>
      </c>
      <c r="J161" s="6">
        <f t="shared" si="28"/>
        <v>144</v>
      </c>
      <c r="K161" s="7">
        <f t="shared" si="29"/>
        <v>0.521739130434783</v>
      </c>
      <c r="L161" s="6">
        <v>0</v>
      </c>
      <c r="M161" s="6">
        <f t="shared" si="30"/>
        <v>0</v>
      </c>
      <c r="N161" s="6">
        <f t="shared" si="31"/>
        <v>52</v>
      </c>
      <c r="O161" s="7">
        <f t="shared" si="32"/>
        <v>0.188405797101449</v>
      </c>
      <c r="P161" s="6"/>
      <c r="Q161" s="6">
        <f t="shared" si="33"/>
        <v>33.3732633732634</v>
      </c>
      <c r="R161" s="6">
        <f t="shared" si="34"/>
        <v>227</v>
      </c>
      <c r="S161" s="7">
        <f t="shared" si="35"/>
        <v>0.822463768115942</v>
      </c>
    </row>
    <row r="162" spans="1:19">
      <c r="A162" s="6">
        <v>158</v>
      </c>
      <c r="B162" s="6" t="s">
        <v>1053</v>
      </c>
      <c r="C162" s="6" t="s">
        <v>1054</v>
      </c>
      <c r="D162" s="11">
        <v>3.21</v>
      </c>
      <c r="E162" s="6">
        <f t="shared" si="24"/>
        <v>50.9523809523809</v>
      </c>
      <c r="F162" s="6">
        <f t="shared" si="25"/>
        <v>82</v>
      </c>
      <c r="G162" s="7">
        <f t="shared" si="26"/>
        <v>0.297101449275362</v>
      </c>
      <c r="H162" s="11">
        <v>14</v>
      </c>
      <c r="I162" s="6">
        <f t="shared" si="27"/>
        <v>0.873180873180873</v>
      </c>
      <c r="J162" s="6">
        <f t="shared" si="28"/>
        <v>193</v>
      </c>
      <c r="K162" s="7">
        <f t="shared" si="29"/>
        <v>0.699275362318841</v>
      </c>
      <c r="L162" s="6">
        <v>0</v>
      </c>
      <c r="M162" s="6">
        <f t="shared" si="30"/>
        <v>0</v>
      </c>
      <c r="N162" s="6">
        <f t="shared" si="31"/>
        <v>52</v>
      </c>
      <c r="O162" s="7">
        <f t="shared" si="32"/>
        <v>0.188405797101449</v>
      </c>
      <c r="P162" s="6"/>
      <c r="Q162" s="6">
        <f t="shared" si="33"/>
        <v>51.8255618255618</v>
      </c>
      <c r="R162" s="6">
        <f t="shared" si="34"/>
        <v>102</v>
      </c>
      <c r="S162" s="7">
        <f t="shared" si="35"/>
        <v>0.369565217391304</v>
      </c>
    </row>
    <row r="163" spans="1:19">
      <c r="A163" s="6">
        <v>159</v>
      </c>
      <c r="B163" s="6" t="s">
        <v>1055</v>
      </c>
      <c r="C163" s="6" t="s">
        <v>1056</v>
      </c>
      <c r="D163" s="11">
        <v>1.51</v>
      </c>
      <c r="E163" s="6">
        <f t="shared" si="24"/>
        <v>23.968253968254</v>
      </c>
      <c r="F163" s="6">
        <f t="shared" si="25"/>
        <v>263</v>
      </c>
      <c r="G163" s="7">
        <f t="shared" si="26"/>
        <v>0.952898550724638</v>
      </c>
      <c r="H163" s="11">
        <v>10</v>
      </c>
      <c r="I163" s="6">
        <f t="shared" si="27"/>
        <v>0.623700623700624</v>
      </c>
      <c r="J163" s="6">
        <f t="shared" si="28"/>
        <v>232</v>
      </c>
      <c r="K163" s="7">
        <f t="shared" si="29"/>
        <v>0.840579710144927</v>
      </c>
      <c r="L163" s="6">
        <v>0</v>
      </c>
      <c r="M163" s="6">
        <f t="shared" si="30"/>
        <v>0</v>
      </c>
      <c r="N163" s="6">
        <f t="shared" si="31"/>
        <v>52</v>
      </c>
      <c r="O163" s="7">
        <f t="shared" si="32"/>
        <v>0.188405797101449</v>
      </c>
      <c r="P163" s="6"/>
      <c r="Q163" s="6">
        <f t="shared" si="33"/>
        <v>24.5919545919546</v>
      </c>
      <c r="R163" s="6">
        <f t="shared" si="34"/>
        <v>266</v>
      </c>
      <c r="S163" s="7">
        <f t="shared" si="35"/>
        <v>0.963768115942029</v>
      </c>
    </row>
    <row r="164" spans="1:19">
      <c r="A164" s="6">
        <v>160</v>
      </c>
      <c r="B164" s="6" t="s">
        <v>1057</v>
      </c>
      <c r="C164" s="6" t="s">
        <v>1058</v>
      </c>
      <c r="D164" s="11">
        <v>3.46</v>
      </c>
      <c r="E164" s="6">
        <f t="shared" si="24"/>
        <v>54.9206349206349</v>
      </c>
      <c r="F164" s="6">
        <f t="shared" si="25"/>
        <v>48</v>
      </c>
      <c r="G164" s="7">
        <f t="shared" si="26"/>
        <v>0.173913043478261</v>
      </c>
      <c r="H164" s="11">
        <v>14</v>
      </c>
      <c r="I164" s="6">
        <f t="shared" si="27"/>
        <v>0.873180873180873</v>
      </c>
      <c r="J164" s="6">
        <f t="shared" si="28"/>
        <v>193</v>
      </c>
      <c r="K164" s="7">
        <f t="shared" si="29"/>
        <v>0.699275362318841</v>
      </c>
      <c r="L164" s="6">
        <v>0</v>
      </c>
      <c r="M164" s="6">
        <f t="shared" si="30"/>
        <v>0</v>
      </c>
      <c r="N164" s="6">
        <f t="shared" si="31"/>
        <v>52</v>
      </c>
      <c r="O164" s="7">
        <f t="shared" si="32"/>
        <v>0.188405797101449</v>
      </c>
      <c r="P164" s="6"/>
      <c r="Q164" s="6">
        <f t="shared" si="33"/>
        <v>55.7938157938158</v>
      </c>
      <c r="R164" s="6">
        <f t="shared" si="34"/>
        <v>76</v>
      </c>
      <c r="S164" s="7">
        <f t="shared" si="35"/>
        <v>0.27536231884058</v>
      </c>
    </row>
    <row r="165" spans="1:19">
      <c r="A165" s="6">
        <v>161</v>
      </c>
      <c r="B165" s="6" t="s">
        <v>1059</v>
      </c>
      <c r="C165" s="6" t="s">
        <v>1060</v>
      </c>
      <c r="D165" s="11">
        <v>2.45</v>
      </c>
      <c r="E165" s="6">
        <f t="shared" si="24"/>
        <v>38.8888888888889</v>
      </c>
      <c r="F165" s="6">
        <f t="shared" si="25"/>
        <v>170</v>
      </c>
      <c r="G165" s="7">
        <f t="shared" si="26"/>
        <v>0.615942028985507</v>
      </c>
      <c r="H165" s="11">
        <v>10</v>
      </c>
      <c r="I165" s="6">
        <f t="shared" si="27"/>
        <v>0.623700623700624</v>
      </c>
      <c r="J165" s="6">
        <f t="shared" si="28"/>
        <v>232</v>
      </c>
      <c r="K165" s="7">
        <f t="shared" si="29"/>
        <v>0.840579710144927</v>
      </c>
      <c r="L165" s="6">
        <v>0</v>
      </c>
      <c r="M165" s="6">
        <f t="shared" si="30"/>
        <v>0</v>
      </c>
      <c r="N165" s="6">
        <f t="shared" si="31"/>
        <v>52</v>
      </c>
      <c r="O165" s="7">
        <f t="shared" si="32"/>
        <v>0.188405797101449</v>
      </c>
      <c r="P165" s="6"/>
      <c r="Q165" s="6">
        <f t="shared" si="33"/>
        <v>39.5125895125895</v>
      </c>
      <c r="R165" s="6">
        <f t="shared" si="34"/>
        <v>182</v>
      </c>
      <c r="S165" s="7">
        <f t="shared" si="35"/>
        <v>0.659420289855073</v>
      </c>
    </row>
    <row r="166" spans="1:19">
      <c r="A166" s="6">
        <v>162</v>
      </c>
      <c r="B166" s="6" t="s">
        <v>1061</v>
      </c>
      <c r="C166" s="6" t="s">
        <v>1062</v>
      </c>
      <c r="D166" s="11">
        <v>3.15</v>
      </c>
      <c r="E166" s="6">
        <f t="shared" si="24"/>
        <v>50</v>
      </c>
      <c r="F166" s="6">
        <f t="shared" si="25"/>
        <v>93</v>
      </c>
      <c r="G166" s="7">
        <f t="shared" si="26"/>
        <v>0.33695652173913</v>
      </c>
      <c r="H166" s="11">
        <v>24</v>
      </c>
      <c r="I166" s="6">
        <f t="shared" si="27"/>
        <v>1.4968814968815</v>
      </c>
      <c r="J166" s="6">
        <f t="shared" si="28"/>
        <v>130</v>
      </c>
      <c r="K166" s="7">
        <f t="shared" si="29"/>
        <v>0.471014492753623</v>
      </c>
      <c r="L166" s="6">
        <v>0</v>
      </c>
      <c r="M166" s="6">
        <f t="shared" si="30"/>
        <v>0</v>
      </c>
      <c r="N166" s="6">
        <f t="shared" si="31"/>
        <v>52</v>
      </c>
      <c r="O166" s="7">
        <f t="shared" si="32"/>
        <v>0.188405797101449</v>
      </c>
      <c r="P166" s="6"/>
      <c r="Q166" s="6">
        <f t="shared" si="33"/>
        <v>51.4968814968815</v>
      </c>
      <c r="R166" s="6">
        <f t="shared" si="34"/>
        <v>105</v>
      </c>
      <c r="S166" s="7">
        <f t="shared" si="35"/>
        <v>0.380434782608696</v>
      </c>
    </row>
    <row r="167" spans="1:19">
      <c r="A167" s="6">
        <v>163</v>
      </c>
      <c r="B167" s="6" t="s">
        <v>1063</v>
      </c>
      <c r="C167" s="6" t="s">
        <v>1064</v>
      </c>
      <c r="D167" s="11">
        <v>1.67</v>
      </c>
      <c r="E167" s="6">
        <f t="shared" si="24"/>
        <v>26.5079365079365</v>
      </c>
      <c r="F167" s="6">
        <f t="shared" si="25"/>
        <v>258</v>
      </c>
      <c r="G167" s="7">
        <f t="shared" si="26"/>
        <v>0.934782608695652</v>
      </c>
      <c r="H167" s="11">
        <v>13</v>
      </c>
      <c r="I167" s="6">
        <f t="shared" si="27"/>
        <v>0.810810810810811</v>
      </c>
      <c r="J167" s="6">
        <f t="shared" si="28"/>
        <v>203</v>
      </c>
      <c r="K167" s="7">
        <f t="shared" si="29"/>
        <v>0.735507246376812</v>
      </c>
      <c r="L167" s="6">
        <v>0</v>
      </c>
      <c r="M167" s="6">
        <f t="shared" si="30"/>
        <v>0</v>
      </c>
      <c r="N167" s="6">
        <f t="shared" si="31"/>
        <v>52</v>
      </c>
      <c r="O167" s="7">
        <f t="shared" si="32"/>
        <v>0.188405797101449</v>
      </c>
      <c r="P167" s="6"/>
      <c r="Q167" s="6">
        <f t="shared" si="33"/>
        <v>27.3187473187473</v>
      </c>
      <c r="R167" s="6">
        <f t="shared" si="34"/>
        <v>260</v>
      </c>
      <c r="S167" s="7">
        <f t="shared" si="35"/>
        <v>0.942028985507246</v>
      </c>
    </row>
    <row r="168" spans="1:19">
      <c r="A168" s="6">
        <v>164</v>
      </c>
      <c r="B168" s="6" t="s">
        <v>1065</v>
      </c>
      <c r="C168" s="6" t="s">
        <v>1066</v>
      </c>
      <c r="D168" s="11">
        <v>3.71</v>
      </c>
      <c r="E168" s="6">
        <f t="shared" si="24"/>
        <v>58.8888888888889</v>
      </c>
      <c r="F168" s="6">
        <f t="shared" si="25"/>
        <v>22</v>
      </c>
      <c r="G168" s="7">
        <f t="shared" si="26"/>
        <v>0.0797101449275362</v>
      </c>
      <c r="H168" s="11">
        <v>194</v>
      </c>
      <c r="I168" s="6">
        <f t="shared" si="27"/>
        <v>12.0997920997921</v>
      </c>
      <c r="J168" s="6">
        <f t="shared" si="28"/>
        <v>13</v>
      </c>
      <c r="K168" s="7">
        <f t="shared" si="29"/>
        <v>0.0471014492753623</v>
      </c>
      <c r="L168" s="6">
        <v>49.6</v>
      </c>
      <c r="M168" s="6">
        <f t="shared" si="30"/>
        <v>49.6</v>
      </c>
      <c r="N168" s="6">
        <f t="shared" si="31"/>
        <v>9</v>
      </c>
      <c r="O168" s="7">
        <f t="shared" si="32"/>
        <v>0.0326086956521739</v>
      </c>
      <c r="P168" s="6"/>
      <c r="Q168" s="6">
        <f t="shared" si="33"/>
        <v>120.588680988681</v>
      </c>
      <c r="R168" s="6">
        <f t="shared" si="34"/>
        <v>7</v>
      </c>
      <c r="S168" s="7">
        <f t="shared" si="35"/>
        <v>0.0253623188405797</v>
      </c>
    </row>
    <row r="169" spans="1:19">
      <c r="A169" s="6">
        <v>165</v>
      </c>
      <c r="B169" s="6" t="s">
        <v>1067</v>
      </c>
      <c r="C169" s="6" t="s">
        <v>1068</v>
      </c>
      <c r="D169" s="11">
        <v>2.23</v>
      </c>
      <c r="E169" s="6">
        <f t="shared" si="24"/>
        <v>35.3968253968254</v>
      </c>
      <c r="F169" s="6">
        <f t="shared" si="25"/>
        <v>198</v>
      </c>
      <c r="G169" s="7">
        <f t="shared" si="26"/>
        <v>0.717391304347826</v>
      </c>
      <c r="H169" s="11">
        <v>20</v>
      </c>
      <c r="I169" s="6">
        <f t="shared" si="27"/>
        <v>1.24740124740125</v>
      </c>
      <c r="J169" s="6">
        <f t="shared" si="28"/>
        <v>151</v>
      </c>
      <c r="K169" s="7">
        <f t="shared" si="29"/>
        <v>0.547101449275362</v>
      </c>
      <c r="L169" s="6">
        <v>0</v>
      </c>
      <c r="M169" s="6">
        <f t="shared" si="30"/>
        <v>0</v>
      </c>
      <c r="N169" s="6">
        <f t="shared" si="31"/>
        <v>52</v>
      </c>
      <c r="O169" s="7">
        <f t="shared" si="32"/>
        <v>0.188405797101449</v>
      </c>
      <c r="P169" s="6"/>
      <c r="Q169" s="6">
        <f t="shared" si="33"/>
        <v>36.6442266442266</v>
      </c>
      <c r="R169" s="6">
        <f t="shared" si="34"/>
        <v>203</v>
      </c>
      <c r="S169" s="7">
        <f t="shared" si="35"/>
        <v>0.735507246376812</v>
      </c>
    </row>
    <row r="170" spans="1:19">
      <c r="A170" s="6">
        <v>166</v>
      </c>
      <c r="B170" s="6" t="s">
        <v>1069</v>
      </c>
      <c r="C170" s="6" t="s">
        <v>1070</v>
      </c>
      <c r="D170" s="11">
        <v>3.23</v>
      </c>
      <c r="E170" s="6">
        <f t="shared" si="24"/>
        <v>51.2698412698413</v>
      </c>
      <c r="F170" s="6">
        <f t="shared" si="25"/>
        <v>79</v>
      </c>
      <c r="G170" s="7">
        <f t="shared" si="26"/>
        <v>0.286231884057971</v>
      </c>
      <c r="H170" s="11">
        <v>70</v>
      </c>
      <c r="I170" s="6">
        <f t="shared" si="27"/>
        <v>4.36590436590437</v>
      </c>
      <c r="J170" s="6">
        <f t="shared" si="28"/>
        <v>51</v>
      </c>
      <c r="K170" s="7">
        <f t="shared" si="29"/>
        <v>0.184782608695652</v>
      </c>
      <c r="L170" s="6">
        <v>0</v>
      </c>
      <c r="M170" s="6">
        <f t="shared" si="30"/>
        <v>0</v>
      </c>
      <c r="N170" s="6">
        <f t="shared" si="31"/>
        <v>52</v>
      </c>
      <c r="O170" s="7">
        <f t="shared" si="32"/>
        <v>0.188405797101449</v>
      </c>
      <c r="P170" s="6"/>
      <c r="Q170" s="6">
        <f t="shared" si="33"/>
        <v>55.6357456357456</v>
      </c>
      <c r="R170" s="6">
        <f t="shared" si="34"/>
        <v>77</v>
      </c>
      <c r="S170" s="7">
        <f t="shared" si="35"/>
        <v>0.278985507246377</v>
      </c>
    </row>
    <row r="171" spans="1:19">
      <c r="A171" s="6">
        <v>167</v>
      </c>
      <c r="B171" s="6" t="s">
        <v>1071</v>
      </c>
      <c r="C171" s="6" t="s">
        <v>1072</v>
      </c>
      <c r="D171" s="11">
        <v>1.91</v>
      </c>
      <c r="E171" s="6">
        <f t="shared" si="24"/>
        <v>30.3174603174603</v>
      </c>
      <c r="F171" s="6">
        <f t="shared" si="25"/>
        <v>234</v>
      </c>
      <c r="G171" s="7">
        <f t="shared" si="26"/>
        <v>0.847826086956522</v>
      </c>
      <c r="H171" s="11">
        <v>10</v>
      </c>
      <c r="I171" s="6">
        <f t="shared" si="27"/>
        <v>0.623700623700624</v>
      </c>
      <c r="J171" s="6">
        <f t="shared" si="28"/>
        <v>232</v>
      </c>
      <c r="K171" s="7">
        <f t="shared" si="29"/>
        <v>0.840579710144927</v>
      </c>
      <c r="L171" s="6">
        <v>0</v>
      </c>
      <c r="M171" s="6">
        <f t="shared" si="30"/>
        <v>0</v>
      </c>
      <c r="N171" s="6">
        <f t="shared" si="31"/>
        <v>52</v>
      </c>
      <c r="O171" s="7">
        <f t="shared" si="32"/>
        <v>0.188405797101449</v>
      </c>
      <c r="P171" s="6"/>
      <c r="Q171" s="6">
        <f t="shared" si="33"/>
        <v>30.9411609411609</v>
      </c>
      <c r="R171" s="6">
        <f t="shared" si="34"/>
        <v>239</v>
      </c>
      <c r="S171" s="7">
        <f t="shared" si="35"/>
        <v>0.865942028985507</v>
      </c>
    </row>
    <row r="172" spans="1:19">
      <c r="A172" s="6">
        <v>168</v>
      </c>
      <c r="B172" s="6" t="s">
        <v>1073</v>
      </c>
      <c r="C172" s="6" t="s">
        <v>1074</v>
      </c>
      <c r="D172" s="11">
        <v>2.37</v>
      </c>
      <c r="E172" s="6">
        <f t="shared" si="24"/>
        <v>37.6190476190476</v>
      </c>
      <c r="F172" s="6">
        <f t="shared" si="25"/>
        <v>180</v>
      </c>
      <c r="G172" s="7">
        <f t="shared" si="26"/>
        <v>0.652173913043478</v>
      </c>
      <c r="H172" s="11">
        <v>11</v>
      </c>
      <c r="I172" s="6">
        <f t="shared" si="27"/>
        <v>0.686070686070686</v>
      </c>
      <c r="J172" s="6">
        <f t="shared" si="28"/>
        <v>225</v>
      </c>
      <c r="K172" s="7">
        <f t="shared" si="29"/>
        <v>0.815217391304348</v>
      </c>
      <c r="L172" s="6">
        <v>0</v>
      </c>
      <c r="M172" s="6">
        <f t="shared" si="30"/>
        <v>0</v>
      </c>
      <c r="N172" s="6">
        <f t="shared" si="31"/>
        <v>52</v>
      </c>
      <c r="O172" s="7">
        <f t="shared" si="32"/>
        <v>0.188405797101449</v>
      </c>
      <c r="P172" s="6"/>
      <c r="Q172" s="6">
        <f t="shared" si="33"/>
        <v>38.3051183051183</v>
      </c>
      <c r="R172" s="6">
        <f t="shared" si="34"/>
        <v>191</v>
      </c>
      <c r="S172" s="7">
        <f t="shared" si="35"/>
        <v>0.692028985507246</v>
      </c>
    </row>
    <row r="173" spans="1:19">
      <c r="A173" s="6">
        <v>169</v>
      </c>
      <c r="B173" s="6" t="s">
        <v>1075</v>
      </c>
      <c r="C173" s="6" t="s">
        <v>1076</v>
      </c>
      <c r="D173" s="11">
        <v>3.31</v>
      </c>
      <c r="E173" s="6">
        <f t="shared" si="24"/>
        <v>52.5396825396825</v>
      </c>
      <c r="F173" s="6">
        <f t="shared" si="25"/>
        <v>70</v>
      </c>
      <c r="G173" s="7">
        <f t="shared" si="26"/>
        <v>0.253623188405797</v>
      </c>
      <c r="H173" s="11">
        <v>10</v>
      </c>
      <c r="I173" s="6">
        <f t="shared" si="27"/>
        <v>0.623700623700624</v>
      </c>
      <c r="J173" s="6">
        <f t="shared" si="28"/>
        <v>232</v>
      </c>
      <c r="K173" s="7">
        <f t="shared" si="29"/>
        <v>0.840579710144927</v>
      </c>
      <c r="L173" s="6">
        <v>0</v>
      </c>
      <c r="M173" s="6">
        <f t="shared" si="30"/>
        <v>0</v>
      </c>
      <c r="N173" s="6">
        <f t="shared" si="31"/>
        <v>52</v>
      </c>
      <c r="O173" s="7">
        <f t="shared" si="32"/>
        <v>0.188405797101449</v>
      </c>
      <c r="P173" s="6"/>
      <c r="Q173" s="6">
        <f t="shared" si="33"/>
        <v>53.1633831633832</v>
      </c>
      <c r="R173" s="6">
        <f t="shared" si="34"/>
        <v>94</v>
      </c>
      <c r="S173" s="7">
        <f t="shared" si="35"/>
        <v>0.340579710144928</v>
      </c>
    </row>
    <row r="174" spans="1:19">
      <c r="A174" s="6">
        <v>170</v>
      </c>
      <c r="B174" s="6" t="s">
        <v>1077</v>
      </c>
      <c r="C174" s="6" t="s">
        <v>1078</v>
      </c>
      <c r="D174" s="11">
        <v>2.4</v>
      </c>
      <c r="E174" s="6">
        <f t="shared" si="24"/>
        <v>38.0952380952381</v>
      </c>
      <c r="F174" s="6">
        <f t="shared" si="25"/>
        <v>175</v>
      </c>
      <c r="G174" s="7">
        <f t="shared" si="26"/>
        <v>0.634057971014493</v>
      </c>
      <c r="H174" s="11">
        <v>154</v>
      </c>
      <c r="I174" s="6">
        <f t="shared" si="27"/>
        <v>9.6049896049896</v>
      </c>
      <c r="J174" s="6">
        <f t="shared" si="28"/>
        <v>21</v>
      </c>
      <c r="K174" s="7">
        <f t="shared" si="29"/>
        <v>0.0760869565217391</v>
      </c>
      <c r="L174" s="6">
        <v>0</v>
      </c>
      <c r="M174" s="6">
        <f t="shared" si="30"/>
        <v>0</v>
      </c>
      <c r="N174" s="6">
        <f t="shared" si="31"/>
        <v>52</v>
      </c>
      <c r="O174" s="7">
        <f t="shared" si="32"/>
        <v>0.188405797101449</v>
      </c>
      <c r="P174" s="6"/>
      <c r="Q174" s="6">
        <f t="shared" si="33"/>
        <v>47.7002277002277</v>
      </c>
      <c r="R174" s="6">
        <f t="shared" si="34"/>
        <v>132</v>
      </c>
      <c r="S174" s="7">
        <f t="shared" si="35"/>
        <v>0.478260869565217</v>
      </c>
    </row>
    <row r="175" spans="1:19">
      <c r="A175" s="6">
        <v>171</v>
      </c>
      <c r="B175" s="6" t="s">
        <v>1079</v>
      </c>
      <c r="C175" s="6" t="s">
        <v>1080</v>
      </c>
      <c r="D175" s="11">
        <v>1.51</v>
      </c>
      <c r="E175" s="6">
        <f t="shared" si="24"/>
        <v>23.968253968254</v>
      </c>
      <c r="F175" s="6">
        <f t="shared" si="25"/>
        <v>263</v>
      </c>
      <c r="G175" s="7">
        <f t="shared" si="26"/>
        <v>0.952898550724638</v>
      </c>
      <c r="H175" s="11">
        <v>10</v>
      </c>
      <c r="I175" s="6">
        <f t="shared" si="27"/>
        <v>0.623700623700624</v>
      </c>
      <c r="J175" s="6">
        <f t="shared" si="28"/>
        <v>232</v>
      </c>
      <c r="K175" s="7">
        <f t="shared" si="29"/>
        <v>0.840579710144927</v>
      </c>
      <c r="L175" s="6">
        <v>0</v>
      </c>
      <c r="M175" s="6">
        <f t="shared" si="30"/>
        <v>0</v>
      </c>
      <c r="N175" s="6">
        <f t="shared" si="31"/>
        <v>52</v>
      </c>
      <c r="O175" s="7">
        <f t="shared" si="32"/>
        <v>0.188405797101449</v>
      </c>
      <c r="P175" s="6"/>
      <c r="Q175" s="6">
        <f t="shared" si="33"/>
        <v>24.5919545919546</v>
      </c>
      <c r="R175" s="6">
        <f t="shared" si="34"/>
        <v>266</v>
      </c>
      <c r="S175" s="7">
        <f t="shared" si="35"/>
        <v>0.963768115942029</v>
      </c>
    </row>
    <row r="176" spans="1:19">
      <c r="A176" s="6">
        <v>172</v>
      </c>
      <c r="B176" s="6" t="s">
        <v>1081</v>
      </c>
      <c r="C176" s="6" t="s">
        <v>1082</v>
      </c>
      <c r="D176" s="11">
        <v>3.5</v>
      </c>
      <c r="E176" s="6">
        <f t="shared" si="24"/>
        <v>55.5555555555556</v>
      </c>
      <c r="F176" s="6">
        <f t="shared" si="25"/>
        <v>42</v>
      </c>
      <c r="G176" s="7">
        <f t="shared" si="26"/>
        <v>0.152173913043478</v>
      </c>
      <c r="H176" s="11">
        <v>39</v>
      </c>
      <c r="I176" s="6">
        <f t="shared" si="27"/>
        <v>2.43243243243243</v>
      </c>
      <c r="J176" s="6">
        <f t="shared" si="28"/>
        <v>77</v>
      </c>
      <c r="K176" s="7">
        <f t="shared" si="29"/>
        <v>0.278985507246377</v>
      </c>
      <c r="L176" s="6">
        <v>0</v>
      </c>
      <c r="M176" s="6">
        <f t="shared" si="30"/>
        <v>0</v>
      </c>
      <c r="N176" s="6">
        <f t="shared" si="31"/>
        <v>52</v>
      </c>
      <c r="O176" s="7">
        <f t="shared" si="32"/>
        <v>0.188405797101449</v>
      </c>
      <c r="P176" s="6"/>
      <c r="Q176" s="6">
        <f t="shared" si="33"/>
        <v>57.987987987988</v>
      </c>
      <c r="R176" s="6">
        <f t="shared" si="34"/>
        <v>65</v>
      </c>
      <c r="S176" s="7">
        <f t="shared" si="35"/>
        <v>0.235507246376812</v>
      </c>
    </row>
    <row r="177" spans="1:19">
      <c r="A177" s="6">
        <v>173</v>
      </c>
      <c r="B177" s="6" t="s">
        <v>1083</v>
      </c>
      <c r="C177" s="6" t="s">
        <v>1084</v>
      </c>
      <c r="D177" s="11">
        <v>1.95</v>
      </c>
      <c r="E177" s="6">
        <f t="shared" si="24"/>
        <v>30.952380952381</v>
      </c>
      <c r="F177" s="6">
        <f t="shared" si="25"/>
        <v>232</v>
      </c>
      <c r="G177" s="7">
        <f t="shared" si="26"/>
        <v>0.840579710144927</v>
      </c>
      <c r="H177" s="11">
        <v>199</v>
      </c>
      <c r="I177" s="6">
        <f t="shared" si="27"/>
        <v>12.4116424116424</v>
      </c>
      <c r="J177" s="6">
        <f t="shared" si="28"/>
        <v>10</v>
      </c>
      <c r="K177" s="7">
        <f t="shared" si="29"/>
        <v>0.036231884057971</v>
      </c>
      <c r="L177" s="6">
        <v>0</v>
      </c>
      <c r="M177" s="6">
        <f t="shared" si="30"/>
        <v>0</v>
      </c>
      <c r="N177" s="6">
        <f t="shared" si="31"/>
        <v>52</v>
      </c>
      <c r="O177" s="7">
        <f t="shared" si="32"/>
        <v>0.188405797101449</v>
      </c>
      <c r="P177" s="6"/>
      <c r="Q177" s="6">
        <f t="shared" si="33"/>
        <v>43.3640233640234</v>
      </c>
      <c r="R177" s="6">
        <f t="shared" si="34"/>
        <v>159</v>
      </c>
      <c r="S177" s="7">
        <f t="shared" si="35"/>
        <v>0.576086956521739</v>
      </c>
    </row>
    <row r="178" spans="1:19">
      <c r="A178" s="6">
        <v>174</v>
      </c>
      <c r="B178" s="6" t="s">
        <v>1085</v>
      </c>
      <c r="C178" s="6" t="s">
        <v>1086</v>
      </c>
      <c r="D178" s="11">
        <v>3.05</v>
      </c>
      <c r="E178" s="6">
        <f t="shared" si="24"/>
        <v>48.4126984126984</v>
      </c>
      <c r="F178" s="6">
        <f t="shared" si="25"/>
        <v>108</v>
      </c>
      <c r="G178" s="7">
        <f t="shared" si="26"/>
        <v>0.391304347826087</v>
      </c>
      <c r="H178" s="11">
        <v>21</v>
      </c>
      <c r="I178" s="6">
        <f t="shared" si="27"/>
        <v>1.30977130977131</v>
      </c>
      <c r="J178" s="6">
        <f t="shared" si="28"/>
        <v>144</v>
      </c>
      <c r="K178" s="7">
        <f t="shared" si="29"/>
        <v>0.521739130434783</v>
      </c>
      <c r="L178" s="6">
        <v>0</v>
      </c>
      <c r="M178" s="6">
        <f t="shared" si="30"/>
        <v>0</v>
      </c>
      <c r="N178" s="6">
        <f t="shared" si="31"/>
        <v>52</v>
      </c>
      <c r="O178" s="7">
        <f t="shared" si="32"/>
        <v>0.188405797101449</v>
      </c>
      <c r="P178" s="6"/>
      <c r="Q178" s="6">
        <f t="shared" si="33"/>
        <v>49.7224697224697</v>
      </c>
      <c r="R178" s="6">
        <f t="shared" si="34"/>
        <v>118</v>
      </c>
      <c r="S178" s="7">
        <f t="shared" si="35"/>
        <v>0.427536231884058</v>
      </c>
    </row>
    <row r="179" spans="1:19">
      <c r="A179" s="6">
        <v>175</v>
      </c>
      <c r="B179" s="6" t="s">
        <v>1087</v>
      </c>
      <c r="C179" s="6" t="s">
        <v>1088</v>
      </c>
      <c r="D179" s="11">
        <v>3.85</v>
      </c>
      <c r="E179" s="6">
        <f t="shared" si="24"/>
        <v>61.1111111111111</v>
      </c>
      <c r="F179" s="6">
        <f t="shared" si="25"/>
        <v>15</v>
      </c>
      <c r="G179" s="7">
        <f t="shared" si="26"/>
        <v>0.0543478260869565</v>
      </c>
      <c r="H179" s="11">
        <v>18</v>
      </c>
      <c r="I179" s="6">
        <f t="shared" si="27"/>
        <v>1.12266112266112</v>
      </c>
      <c r="J179" s="6">
        <f t="shared" si="28"/>
        <v>164</v>
      </c>
      <c r="K179" s="7">
        <f t="shared" si="29"/>
        <v>0.594202898550725</v>
      </c>
      <c r="L179" s="6">
        <v>0</v>
      </c>
      <c r="M179" s="6">
        <f t="shared" si="30"/>
        <v>0</v>
      </c>
      <c r="N179" s="6">
        <f t="shared" si="31"/>
        <v>52</v>
      </c>
      <c r="O179" s="7">
        <f t="shared" si="32"/>
        <v>0.188405797101449</v>
      </c>
      <c r="P179" s="6"/>
      <c r="Q179" s="6">
        <f t="shared" si="33"/>
        <v>62.2337722337722</v>
      </c>
      <c r="R179" s="6">
        <f t="shared" si="34"/>
        <v>52</v>
      </c>
      <c r="S179" s="7">
        <f t="shared" si="35"/>
        <v>0.188405797101449</v>
      </c>
    </row>
    <row r="180" spans="1:19">
      <c r="A180" s="6">
        <v>176</v>
      </c>
      <c r="B180" s="6" t="s">
        <v>1089</v>
      </c>
      <c r="C180" s="6" t="s">
        <v>1090</v>
      </c>
      <c r="D180" s="11">
        <v>3.51</v>
      </c>
      <c r="E180" s="6">
        <f t="shared" si="24"/>
        <v>55.7142857142857</v>
      </c>
      <c r="F180" s="6">
        <f t="shared" si="25"/>
        <v>41</v>
      </c>
      <c r="G180" s="7">
        <f t="shared" si="26"/>
        <v>0.148550724637681</v>
      </c>
      <c r="H180" s="11">
        <v>24</v>
      </c>
      <c r="I180" s="6">
        <f t="shared" si="27"/>
        <v>1.4968814968815</v>
      </c>
      <c r="J180" s="6">
        <f t="shared" si="28"/>
        <v>130</v>
      </c>
      <c r="K180" s="7">
        <f t="shared" si="29"/>
        <v>0.471014492753623</v>
      </c>
      <c r="L180" s="6">
        <v>5</v>
      </c>
      <c r="M180" s="6">
        <f t="shared" si="30"/>
        <v>5</v>
      </c>
      <c r="N180" s="6">
        <f t="shared" si="31"/>
        <v>41</v>
      </c>
      <c r="O180" s="7">
        <f t="shared" si="32"/>
        <v>0.148550724637681</v>
      </c>
      <c r="P180" s="6"/>
      <c r="Q180" s="6">
        <f t="shared" si="33"/>
        <v>62.2111672111672</v>
      </c>
      <c r="R180" s="6">
        <f t="shared" si="34"/>
        <v>53</v>
      </c>
      <c r="S180" s="7">
        <f t="shared" si="35"/>
        <v>0.192028985507246</v>
      </c>
    </row>
    <row r="181" spans="1:19">
      <c r="A181" s="6">
        <v>177</v>
      </c>
      <c r="B181" s="6" t="s">
        <v>1091</v>
      </c>
      <c r="C181" s="6" t="s">
        <v>1092</v>
      </c>
      <c r="D181" s="11">
        <v>3.62</v>
      </c>
      <c r="E181" s="6">
        <f t="shared" si="24"/>
        <v>57.4603174603175</v>
      </c>
      <c r="F181" s="6">
        <f t="shared" si="25"/>
        <v>30</v>
      </c>
      <c r="G181" s="7">
        <f t="shared" si="26"/>
        <v>0.108695652173913</v>
      </c>
      <c r="H181" s="11">
        <v>31</v>
      </c>
      <c r="I181" s="6">
        <f t="shared" si="27"/>
        <v>1.93347193347193</v>
      </c>
      <c r="J181" s="6">
        <f t="shared" si="28"/>
        <v>98</v>
      </c>
      <c r="K181" s="7">
        <f t="shared" si="29"/>
        <v>0.355072463768116</v>
      </c>
      <c r="L181" s="6">
        <v>0</v>
      </c>
      <c r="M181" s="6">
        <f t="shared" si="30"/>
        <v>0</v>
      </c>
      <c r="N181" s="6">
        <f t="shared" si="31"/>
        <v>52</v>
      </c>
      <c r="O181" s="7">
        <f t="shared" si="32"/>
        <v>0.188405797101449</v>
      </c>
      <c r="P181" s="6"/>
      <c r="Q181" s="6">
        <f t="shared" si="33"/>
        <v>59.3937893937894</v>
      </c>
      <c r="R181" s="6">
        <f t="shared" si="34"/>
        <v>61</v>
      </c>
      <c r="S181" s="7">
        <f t="shared" si="35"/>
        <v>0.221014492753623</v>
      </c>
    </row>
    <row r="182" spans="1:19">
      <c r="A182" s="6">
        <v>178</v>
      </c>
      <c r="B182" s="6" t="s">
        <v>1093</v>
      </c>
      <c r="C182" s="6" t="s">
        <v>1094</v>
      </c>
      <c r="D182" s="11">
        <v>3.63</v>
      </c>
      <c r="E182" s="6">
        <f t="shared" si="24"/>
        <v>57.6190476190476</v>
      </c>
      <c r="F182" s="6">
        <f t="shared" si="25"/>
        <v>28</v>
      </c>
      <c r="G182" s="7">
        <f t="shared" si="26"/>
        <v>0.101449275362319</v>
      </c>
      <c r="H182" s="11">
        <v>26</v>
      </c>
      <c r="I182" s="6">
        <f t="shared" si="27"/>
        <v>1.62162162162162</v>
      </c>
      <c r="J182" s="6">
        <f t="shared" si="28"/>
        <v>122</v>
      </c>
      <c r="K182" s="7">
        <f t="shared" si="29"/>
        <v>0.442028985507246</v>
      </c>
      <c r="L182" s="6">
        <v>0</v>
      </c>
      <c r="M182" s="6">
        <f t="shared" si="30"/>
        <v>0</v>
      </c>
      <c r="N182" s="6">
        <f t="shared" si="31"/>
        <v>52</v>
      </c>
      <c r="O182" s="7">
        <f t="shared" si="32"/>
        <v>0.188405797101449</v>
      </c>
      <c r="P182" s="6"/>
      <c r="Q182" s="6">
        <f t="shared" si="33"/>
        <v>59.2406692406692</v>
      </c>
      <c r="R182" s="6">
        <f t="shared" si="34"/>
        <v>62</v>
      </c>
      <c r="S182" s="7">
        <f t="shared" si="35"/>
        <v>0.22463768115942</v>
      </c>
    </row>
    <row r="183" spans="1:19">
      <c r="A183" s="6">
        <v>179</v>
      </c>
      <c r="B183" s="6" t="s">
        <v>1095</v>
      </c>
      <c r="C183" s="6" t="s">
        <v>1096</v>
      </c>
      <c r="D183" s="11">
        <v>1.34</v>
      </c>
      <c r="E183" s="6">
        <f t="shared" si="24"/>
        <v>21.2698412698413</v>
      </c>
      <c r="F183" s="6">
        <f t="shared" si="25"/>
        <v>270</v>
      </c>
      <c r="G183" s="7">
        <f t="shared" si="26"/>
        <v>0.978260869565217</v>
      </c>
      <c r="H183" s="11">
        <v>10</v>
      </c>
      <c r="I183" s="6">
        <f t="shared" si="27"/>
        <v>0.623700623700624</v>
      </c>
      <c r="J183" s="6">
        <f t="shared" si="28"/>
        <v>232</v>
      </c>
      <c r="K183" s="7">
        <f t="shared" si="29"/>
        <v>0.840579710144927</v>
      </c>
      <c r="L183" s="6">
        <v>0</v>
      </c>
      <c r="M183" s="6">
        <f t="shared" si="30"/>
        <v>0</v>
      </c>
      <c r="N183" s="6">
        <f t="shared" si="31"/>
        <v>52</v>
      </c>
      <c r="O183" s="7">
        <f t="shared" si="32"/>
        <v>0.188405797101449</v>
      </c>
      <c r="P183" s="6"/>
      <c r="Q183" s="6">
        <f t="shared" si="33"/>
        <v>21.8935418935419</v>
      </c>
      <c r="R183" s="6">
        <f t="shared" si="34"/>
        <v>271</v>
      </c>
      <c r="S183" s="7">
        <f t="shared" si="35"/>
        <v>0.981884057971015</v>
      </c>
    </row>
    <row r="184" spans="1:19">
      <c r="A184" s="6">
        <v>180</v>
      </c>
      <c r="B184" s="6" t="s">
        <v>1097</v>
      </c>
      <c r="C184" s="6" t="s">
        <v>1098</v>
      </c>
      <c r="D184" s="11">
        <v>2.24</v>
      </c>
      <c r="E184" s="6">
        <f t="shared" si="24"/>
        <v>35.5555555555556</v>
      </c>
      <c r="F184" s="6">
        <f t="shared" si="25"/>
        <v>197</v>
      </c>
      <c r="G184" s="7">
        <f t="shared" si="26"/>
        <v>0.713768115942029</v>
      </c>
      <c r="H184" s="11">
        <v>18</v>
      </c>
      <c r="I184" s="6">
        <f t="shared" si="27"/>
        <v>1.12266112266112</v>
      </c>
      <c r="J184" s="6">
        <f t="shared" si="28"/>
        <v>164</v>
      </c>
      <c r="K184" s="7">
        <f t="shared" si="29"/>
        <v>0.594202898550725</v>
      </c>
      <c r="L184" s="6">
        <v>0</v>
      </c>
      <c r="M184" s="6">
        <f t="shared" si="30"/>
        <v>0</v>
      </c>
      <c r="N184" s="6">
        <f t="shared" si="31"/>
        <v>52</v>
      </c>
      <c r="O184" s="7">
        <f t="shared" si="32"/>
        <v>0.188405797101449</v>
      </c>
      <c r="P184" s="6"/>
      <c r="Q184" s="6">
        <f t="shared" si="33"/>
        <v>36.6782166782167</v>
      </c>
      <c r="R184" s="6">
        <f t="shared" si="34"/>
        <v>202</v>
      </c>
      <c r="S184" s="7">
        <f t="shared" si="35"/>
        <v>0.731884057971015</v>
      </c>
    </row>
    <row r="185" spans="1:19">
      <c r="A185" s="6">
        <v>181</v>
      </c>
      <c r="B185" s="6" t="s">
        <v>1099</v>
      </c>
      <c r="C185" s="6" t="s">
        <v>1100</v>
      </c>
      <c r="D185" s="11">
        <v>2.64</v>
      </c>
      <c r="E185" s="6">
        <f t="shared" si="24"/>
        <v>41.9047619047619</v>
      </c>
      <c r="F185" s="6">
        <f t="shared" si="25"/>
        <v>153</v>
      </c>
      <c r="G185" s="7">
        <f t="shared" si="26"/>
        <v>0.554347826086957</v>
      </c>
      <c r="H185" s="11">
        <v>12</v>
      </c>
      <c r="I185" s="6">
        <f t="shared" si="27"/>
        <v>0.748440748440748</v>
      </c>
      <c r="J185" s="6">
        <f t="shared" si="28"/>
        <v>216</v>
      </c>
      <c r="K185" s="7">
        <f t="shared" si="29"/>
        <v>0.782608695652174</v>
      </c>
      <c r="L185" s="6">
        <v>0</v>
      </c>
      <c r="M185" s="6">
        <f t="shared" si="30"/>
        <v>0</v>
      </c>
      <c r="N185" s="6">
        <f t="shared" si="31"/>
        <v>52</v>
      </c>
      <c r="O185" s="7">
        <f t="shared" si="32"/>
        <v>0.188405797101449</v>
      </c>
      <c r="P185" s="6"/>
      <c r="Q185" s="6">
        <f t="shared" si="33"/>
        <v>42.6532026532027</v>
      </c>
      <c r="R185" s="6">
        <f t="shared" si="34"/>
        <v>163</v>
      </c>
      <c r="S185" s="7">
        <f t="shared" si="35"/>
        <v>0.590579710144927</v>
      </c>
    </row>
    <row r="186" spans="1:19">
      <c r="A186" s="6">
        <v>182</v>
      </c>
      <c r="B186" s="6" t="s">
        <v>1101</v>
      </c>
      <c r="C186" s="6" t="s">
        <v>1102</v>
      </c>
      <c r="D186" s="11">
        <v>3.71</v>
      </c>
      <c r="E186" s="6">
        <f t="shared" si="24"/>
        <v>58.8888888888889</v>
      </c>
      <c r="F186" s="6">
        <f t="shared" si="25"/>
        <v>22</v>
      </c>
      <c r="G186" s="7">
        <f t="shared" si="26"/>
        <v>0.0797101449275362</v>
      </c>
      <c r="H186" s="11">
        <v>312</v>
      </c>
      <c r="I186" s="6">
        <f t="shared" si="27"/>
        <v>19.4594594594595</v>
      </c>
      <c r="J186" s="6">
        <f t="shared" si="28"/>
        <v>3</v>
      </c>
      <c r="K186" s="7">
        <f t="shared" si="29"/>
        <v>0.0108695652173913</v>
      </c>
      <c r="L186" s="6">
        <v>77</v>
      </c>
      <c r="M186" s="6">
        <f t="shared" si="30"/>
        <v>50</v>
      </c>
      <c r="N186" s="6">
        <f t="shared" si="31"/>
        <v>1</v>
      </c>
      <c r="O186" s="7">
        <f t="shared" si="32"/>
        <v>0.0036231884057971</v>
      </c>
      <c r="P186" s="6"/>
      <c r="Q186" s="6">
        <f t="shared" si="33"/>
        <v>128.348348348348</v>
      </c>
      <c r="R186" s="6">
        <f t="shared" si="34"/>
        <v>3</v>
      </c>
      <c r="S186" s="7">
        <f t="shared" si="35"/>
        <v>0.0108695652173913</v>
      </c>
    </row>
    <row r="187" spans="1:19">
      <c r="A187" s="6">
        <v>183</v>
      </c>
      <c r="B187" s="6" t="s">
        <v>1103</v>
      </c>
      <c r="C187" s="6" t="s">
        <v>1104</v>
      </c>
      <c r="D187" s="11">
        <v>2.78</v>
      </c>
      <c r="E187" s="6">
        <f t="shared" si="24"/>
        <v>44.1269841269841</v>
      </c>
      <c r="F187" s="6">
        <f t="shared" si="25"/>
        <v>134</v>
      </c>
      <c r="G187" s="7">
        <f t="shared" si="26"/>
        <v>0.485507246376812</v>
      </c>
      <c r="H187" s="11">
        <v>114</v>
      </c>
      <c r="I187" s="6">
        <f t="shared" si="27"/>
        <v>7.11018711018711</v>
      </c>
      <c r="J187" s="6">
        <f t="shared" si="28"/>
        <v>36</v>
      </c>
      <c r="K187" s="7">
        <f t="shared" si="29"/>
        <v>0.130434782608696</v>
      </c>
      <c r="L187" s="6">
        <v>26</v>
      </c>
      <c r="M187" s="6">
        <f t="shared" si="30"/>
        <v>26</v>
      </c>
      <c r="N187" s="6">
        <f t="shared" si="31"/>
        <v>14</v>
      </c>
      <c r="O187" s="7">
        <f t="shared" si="32"/>
        <v>0.0507246376811594</v>
      </c>
      <c r="P187" s="6"/>
      <c r="Q187" s="6">
        <f t="shared" si="33"/>
        <v>77.2371712371712</v>
      </c>
      <c r="R187" s="6">
        <f t="shared" si="34"/>
        <v>25</v>
      </c>
      <c r="S187" s="7">
        <f t="shared" si="35"/>
        <v>0.0905797101449275</v>
      </c>
    </row>
    <row r="188" spans="1:19">
      <c r="A188" s="6">
        <v>184</v>
      </c>
      <c r="B188" s="6" t="s">
        <v>1105</v>
      </c>
      <c r="C188" s="6" t="s">
        <v>1106</v>
      </c>
      <c r="D188" s="11">
        <v>4.22</v>
      </c>
      <c r="E188" s="6">
        <f t="shared" si="24"/>
        <v>66.984126984127</v>
      </c>
      <c r="F188" s="6">
        <f t="shared" si="25"/>
        <v>3</v>
      </c>
      <c r="G188" s="7">
        <f t="shared" si="26"/>
        <v>0.0108695652173913</v>
      </c>
      <c r="H188" s="11">
        <v>32</v>
      </c>
      <c r="I188" s="6">
        <f t="shared" si="27"/>
        <v>1.995841995842</v>
      </c>
      <c r="J188" s="6">
        <f t="shared" si="28"/>
        <v>92</v>
      </c>
      <c r="K188" s="7">
        <f t="shared" si="29"/>
        <v>0.333333333333333</v>
      </c>
      <c r="L188" s="6">
        <v>5</v>
      </c>
      <c r="M188" s="6">
        <f t="shared" si="30"/>
        <v>5</v>
      </c>
      <c r="N188" s="6">
        <f t="shared" si="31"/>
        <v>41</v>
      </c>
      <c r="O188" s="7">
        <f t="shared" si="32"/>
        <v>0.148550724637681</v>
      </c>
      <c r="P188" s="6"/>
      <c r="Q188" s="6">
        <f t="shared" si="33"/>
        <v>73.979968979969</v>
      </c>
      <c r="R188" s="6">
        <f t="shared" si="34"/>
        <v>29</v>
      </c>
      <c r="S188" s="7">
        <f t="shared" si="35"/>
        <v>0.105072463768116</v>
      </c>
    </row>
    <row r="189" spans="1:19">
      <c r="A189" s="6">
        <v>185</v>
      </c>
      <c r="B189" s="6" t="s">
        <v>1107</v>
      </c>
      <c r="C189" s="6" t="s">
        <v>1108</v>
      </c>
      <c r="D189" s="11">
        <v>2.06</v>
      </c>
      <c r="E189" s="6">
        <f t="shared" si="24"/>
        <v>32.6984126984127</v>
      </c>
      <c r="F189" s="6">
        <f t="shared" si="25"/>
        <v>217</v>
      </c>
      <c r="G189" s="7">
        <f t="shared" si="26"/>
        <v>0.786231884057971</v>
      </c>
      <c r="H189" s="11">
        <v>12</v>
      </c>
      <c r="I189" s="6">
        <f t="shared" si="27"/>
        <v>0.748440748440748</v>
      </c>
      <c r="J189" s="6">
        <f t="shared" si="28"/>
        <v>216</v>
      </c>
      <c r="K189" s="7">
        <f t="shared" si="29"/>
        <v>0.782608695652174</v>
      </c>
      <c r="L189" s="6">
        <v>0</v>
      </c>
      <c r="M189" s="6">
        <f t="shared" si="30"/>
        <v>0</v>
      </c>
      <c r="N189" s="6">
        <f t="shared" si="31"/>
        <v>52</v>
      </c>
      <c r="O189" s="7">
        <f t="shared" si="32"/>
        <v>0.188405797101449</v>
      </c>
      <c r="P189" s="6"/>
      <c r="Q189" s="6">
        <f t="shared" si="33"/>
        <v>33.4468534468534</v>
      </c>
      <c r="R189" s="6">
        <f t="shared" si="34"/>
        <v>226</v>
      </c>
      <c r="S189" s="7">
        <f t="shared" si="35"/>
        <v>0.818840579710145</v>
      </c>
    </row>
    <row r="190" spans="1:19">
      <c r="A190" s="6">
        <v>186</v>
      </c>
      <c r="B190" s="6" t="s">
        <v>1109</v>
      </c>
      <c r="C190" s="6" t="s">
        <v>1110</v>
      </c>
      <c r="D190" s="11">
        <v>3.63</v>
      </c>
      <c r="E190" s="6">
        <f t="shared" si="24"/>
        <v>57.6190476190476</v>
      </c>
      <c r="F190" s="6">
        <f t="shared" si="25"/>
        <v>28</v>
      </c>
      <c r="G190" s="7">
        <f t="shared" si="26"/>
        <v>0.101449275362319</v>
      </c>
      <c r="H190" s="11">
        <v>21</v>
      </c>
      <c r="I190" s="6">
        <f t="shared" si="27"/>
        <v>1.30977130977131</v>
      </c>
      <c r="J190" s="6">
        <f t="shared" si="28"/>
        <v>144</v>
      </c>
      <c r="K190" s="7">
        <f t="shared" si="29"/>
        <v>0.521739130434783</v>
      </c>
      <c r="L190" s="6">
        <v>0</v>
      </c>
      <c r="M190" s="6">
        <f t="shared" si="30"/>
        <v>0</v>
      </c>
      <c r="N190" s="6">
        <f t="shared" si="31"/>
        <v>52</v>
      </c>
      <c r="O190" s="7">
        <f t="shared" si="32"/>
        <v>0.188405797101449</v>
      </c>
      <c r="P190" s="6"/>
      <c r="Q190" s="6">
        <f t="shared" si="33"/>
        <v>58.9288189288189</v>
      </c>
      <c r="R190" s="6">
        <f t="shared" si="34"/>
        <v>63</v>
      </c>
      <c r="S190" s="7">
        <f t="shared" si="35"/>
        <v>0.228260869565217</v>
      </c>
    </row>
    <row r="191" spans="1:19">
      <c r="A191" s="6">
        <v>187</v>
      </c>
      <c r="B191" s="6" t="s">
        <v>1111</v>
      </c>
      <c r="C191" s="6" t="s">
        <v>1112</v>
      </c>
      <c r="D191" s="11">
        <v>3.08</v>
      </c>
      <c r="E191" s="6">
        <f t="shared" si="24"/>
        <v>48.8888888888889</v>
      </c>
      <c r="F191" s="6">
        <f t="shared" si="25"/>
        <v>106</v>
      </c>
      <c r="G191" s="7">
        <f t="shared" si="26"/>
        <v>0.384057971014493</v>
      </c>
      <c r="H191" s="11">
        <v>14</v>
      </c>
      <c r="I191" s="6">
        <f t="shared" si="27"/>
        <v>0.873180873180873</v>
      </c>
      <c r="J191" s="6">
        <f t="shared" si="28"/>
        <v>193</v>
      </c>
      <c r="K191" s="7">
        <f t="shared" si="29"/>
        <v>0.699275362318841</v>
      </c>
      <c r="L191" s="6">
        <v>0</v>
      </c>
      <c r="M191" s="6">
        <f t="shared" si="30"/>
        <v>0</v>
      </c>
      <c r="N191" s="6">
        <f t="shared" si="31"/>
        <v>52</v>
      </c>
      <c r="O191" s="7">
        <f t="shared" si="32"/>
        <v>0.188405797101449</v>
      </c>
      <c r="P191" s="6"/>
      <c r="Q191" s="6">
        <f t="shared" si="33"/>
        <v>49.7620697620698</v>
      </c>
      <c r="R191" s="6">
        <f t="shared" si="34"/>
        <v>117</v>
      </c>
      <c r="S191" s="7">
        <f t="shared" si="35"/>
        <v>0.423913043478261</v>
      </c>
    </row>
    <row r="192" spans="1:19">
      <c r="A192" s="6">
        <v>188</v>
      </c>
      <c r="B192" s="6" t="s">
        <v>1113</v>
      </c>
      <c r="C192" s="6" t="s">
        <v>1114</v>
      </c>
      <c r="D192" s="11">
        <v>2.7</v>
      </c>
      <c r="E192" s="6">
        <f t="shared" si="24"/>
        <v>42.8571428571429</v>
      </c>
      <c r="F192" s="6">
        <f t="shared" si="25"/>
        <v>143</v>
      </c>
      <c r="G192" s="7">
        <f t="shared" si="26"/>
        <v>0.518115942028985</v>
      </c>
      <c r="H192" s="11">
        <v>54</v>
      </c>
      <c r="I192" s="6">
        <f t="shared" si="27"/>
        <v>3.36798336798337</v>
      </c>
      <c r="J192" s="6">
        <f t="shared" si="28"/>
        <v>60</v>
      </c>
      <c r="K192" s="7">
        <f t="shared" si="29"/>
        <v>0.217391304347826</v>
      </c>
      <c r="L192" s="6">
        <v>2.5</v>
      </c>
      <c r="M192" s="6">
        <f t="shared" si="30"/>
        <v>2.5</v>
      </c>
      <c r="N192" s="6">
        <f t="shared" si="31"/>
        <v>47</v>
      </c>
      <c r="O192" s="7">
        <f t="shared" si="32"/>
        <v>0.170289855072464</v>
      </c>
      <c r="P192" s="6"/>
      <c r="Q192" s="6">
        <f t="shared" si="33"/>
        <v>48.7251262251262</v>
      </c>
      <c r="R192" s="6">
        <f t="shared" si="34"/>
        <v>125</v>
      </c>
      <c r="S192" s="7">
        <f t="shared" si="35"/>
        <v>0.452898550724638</v>
      </c>
    </row>
    <row r="193" spans="1:19">
      <c r="A193" s="6">
        <v>189</v>
      </c>
      <c r="B193" s="6" t="s">
        <v>1115</v>
      </c>
      <c r="C193" s="6" t="s">
        <v>1116</v>
      </c>
      <c r="D193" s="11">
        <v>3.46</v>
      </c>
      <c r="E193" s="6">
        <f t="shared" si="24"/>
        <v>54.9206349206349</v>
      </c>
      <c r="F193" s="6">
        <f t="shared" si="25"/>
        <v>48</v>
      </c>
      <c r="G193" s="7">
        <f t="shared" si="26"/>
        <v>0.173913043478261</v>
      </c>
      <c r="H193" s="11">
        <v>28</v>
      </c>
      <c r="I193" s="6">
        <f t="shared" si="27"/>
        <v>1.74636174636175</v>
      </c>
      <c r="J193" s="6">
        <f t="shared" si="28"/>
        <v>113</v>
      </c>
      <c r="K193" s="7">
        <f t="shared" si="29"/>
        <v>0.409420289855072</v>
      </c>
      <c r="L193" s="6">
        <v>12</v>
      </c>
      <c r="M193" s="6">
        <f t="shared" si="30"/>
        <v>12</v>
      </c>
      <c r="N193" s="6">
        <f t="shared" si="31"/>
        <v>31</v>
      </c>
      <c r="O193" s="7">
        <f t="shared" si="32"/>
        <v>0.11231884057971</v>
      </c>
      <c r="P193" s="6"/>
      <c r="Q193" s="6">
        <f t="shared" si="33"/>
        <v>68.6669966669967</v>
      </c>
      <c r="R193" s="6">
        <f t="shared" si="34"/>
        <v>36</v>
      </c>
      <c r="S193" s="7">
        <f t="shared" si="35"/>
        <v>0.130434782608696</v>
      </c>
    </row>
    <row r="194" spans="1:19">
      <c r="A194" s="6">
        <v>190</v>
      </c>
      <c r="B194" s="6" t="s">
        <v>1117</v>
      </c>
      <c r="C194" s="6" t="s">
        <v>1118</v>
      </c>
      <c r="D194" s="11">
        <v>2.49</v>
      </c>
      <c r="E194" s="6">
        <f t="shared" si="24"/>
        <v>39.5238095238095</v>
      </c>
      <c r="F194" s="6">
        <f t="shared" si="25"/>
        <v>166</v>
      </c>
      <c r="G194" s="7">
        <f t="shared" si="26"/>
        <v>0.601449275362319</v>
      </c>
      <c r="H194" s="11">
        <v>10</v>
      </c>
      <c r="I194" s="6">
        <f t="shared" si="27"/>
        <v>0.623700623700624</v>
      </c>
      <c r="J194" s="6">
        <f t="shared" si="28"/>
        <v>232</v>
      </c>
      <c r="K194" s="7">
        <f t="shared" si="29"/>
        <v>0.840579710144927</v>
      </c>
      <c r="L194" s="6">
        <v>0</v>
      </c>
      <c r="M194" s="6">
        <f t="shared" si="30"/>
        <v>0</v>
      </c>
      <c r="N194" s="6">
        <f t="shared" si="31"/>
        <v>52</v>
      </c>
      <c r="O194" s="7">
        <f t="shared" si="32"/>
        <v>0.188405797101449</v>
      </c>
      <c r="P194" s="6"/>
      <c r="Q194" s="6">
        <f t="shared" si="33"/>
        <v>40.1475101475101</v>
      </c>
      <c r="R194" s="6">
        <f t="shared" si="34"/>
        <v>176</v>
      </c>
      <c r="S194" s="7">
        <f t="shared" si="35"/>
        <v>0.63768115942029</v>
      </c>
    </row>
    <row r="195" spans="1:19">
      <c r="A195" s="6">
        <v>191</v>
      </c>
      <c r="B195" s="6" t="s">
        <v>1119</v>
      </c>
      <c r="C195" s="6" t="s">
        <v>1120</v>
      </c>
      <c r="D195" s="11">
        <v>1.96</v>
      </c>
      <c r="E195" s="6">
        <f t="shared" si="24"/>
        <v>31.1111111111111</v>
      </c>
      <c r="F195" s="6">
        <f t="shared" si="25"/>
        <v>230</v>
      </c>
      <c r="G195" s="7">
        <f t="shared" si="26"/>
        <v>0.833333333333333</v>
      </c>
      <c r="H195" s="11">
        <v>10</v>
      </c>
      <c r="I195" s="6">
        <f t="shared" si="27"/>
        <v>0.623700623700624</v>
      </c>
      <c r="J195" s="6">
        <f t="shared" si="28"/>
        <v>232</v>
      </c>
      <c r="K195" s="7">
        <f t="shared" si="29"/>
        <v>0.840579710144927</v>
      </c>
      <c r="L195" s="6">
        <v>0</v>
      </c>
      <c r="M195" s="6">
        <f t="shared" si="30"/>
        <v>0</v>
      </c>
      <c r="N195" s="6">
        <f t="shared" si="31"/>
        <v>52</v>
      </c>
      <c r="O195" s="7">
        <f t="shared" si="32"/>
        <v>0.188405797101449</v>
      </c>
      <c r="P195" s="6"/>
      <c r="Q195" s="6">
        <f t="shared" si="33"/>
        <v>31.7348117348117</v>
      </c>
      <c r="R195" s="6">
        <f t="shared" si="34"/>
        <v>234</v>
      </c>
      <c r="S195" s="7">
        <f t="shared" si="35"/>
        <v>0.847826086956522</v>
      </c>
    </row>
    <row r="196" spans="1:19">
      <c r="A196" s="6">
        <v>192</v>
      </c>
      <c r="B196" s="6" t="s">
        <v>1121</v>
      </c>
      <c r="C196" s="6" t="s">
        <v>1122</v>
      </c>
      <c r="D196" s="11">
        <v>3.39</v>
      </c>
      <c r="E196" s="6">
        <f t="shared" si="24"/>
        <v>53.8095238095238</v>
      </c>
      <c r="F196" s="6">
        <f t="shared" si="25"/>
        <v>56</v>
      </c>
      <c r="G196" s="7">
        <f t="shared" si="26"/>
        <v>0.202898550724638</v>
      </c>
      <c r="H196" s="11">
        <v>23</v>
      </c>
      <c r="I196" s="6">
        <f t="shared" si="27"/>
        <v>1.43451143451143</v>
      </c>
      <c r="J196" s="6">
        <f t="shared" si="28"/>
        <v>137</v>
      </c>
      <c r="K196" s="7">
        <f t="shared" si="29"/>
        <v>0.496376811594203</v>
      </c>
      <c r="L196" s="6">
        <v>0</v>
      </c>
      <c r="M196" s="6">
        <f t="shared" si="30"/>
        <v>0</v>
      </c>
      <c r="N196" s="6">
        <f t="shared" si="31"/>
        <v>52</v>
      </c>
      <c r="O196" s="7">
        <f t="shared" si="32"/>
        <v>0.188405797101449</v>
      </c>
      <c r="P196" s="6"/>
      <c r="Q196" s="6">
        <f t="shared" si="33"/>
        <v>55.2440352440352</v>
      </c>
      <c r="R196" s="6">
        <f t="shared" si="34"/>
        <v>81</v>
      </c>
      <c r="S196" s="7">
        <f t="shared" si="35"/>
        <v>0.293478260869565</v>
      </c>
    </row>
    <row r="197" spans="1:19">
      <c r="A197" s="6">
        <v>193</v>
      </c>
      <c r="B197" s="6" t="s">
        <v>1123</v>
      </c>
      <c r="C197" s="6" t="s">
        <v>1124</v>
      </c>
      <c r="D197" s="11">
        <v>2.06</v>
      </c>
      <c r="E197" s="6">
        <f t="shared" ref="E197:E260" si="36">D197/MAX($D$5:$D$280)*70</f>
        <v>32.6984126984127</v>
      </c>
      <c r="F197" s="6">
        <f t="shared" ref="F197:F260" si="37">RANK(E197,$E$5:$E$280)</f>
        <v>217</v>
      </c>
      <c r="G197" s="7">
        <f t="shared" ref="G197:G260" si="38">IFERROR(RANK(E197,$E$5:$E$280)/COUNT($E$5:$E$280),0)</f>
        <v>0.786231884057971</v>
      </c>
      <c r="H197" s="11">
        <v>20</v>
      </c>
      <c r="I197" s="6">
        <f t="shared" ref="I197:I260" si="39">H197/MAX($H$5:$H$280)*30</f>
        <v>1.24740124740125</v>
      </c>
      <c r="J197" s="6">
        <f t="shared" ref="J197:J260" si="40">RANK(I197,$I$5:$I$280)</f>
        <v>151</v>
      </c>
      <c r="K197" s="7">
        <f t="shared" ref="K197:K260" si="41">IFERROR(RANK(I197,$I$5:$I$280)/COUNT($I$5:$I$280),0)</f>
        <v>0.547101449275362</v>
      </c>
      <c r="L197" s="6">
        <v>0</v>
      </c>
      <c r="M197" s="6">
        <f t="shared" ref="M197:M260" si="42">IF(L197&gt;=50,50,L197)</f>
        <v>0</v>
      </c>
      <c r="N197" s="6">
        <f t="shared" ref="N197:N260" si="43">RANK(M197,$M$5:$M$280)</f>
        <v>52</v>
      </c>
      <c r="O197" s="7">
        <f t="shared" ref="O197:O260" si="44">IFERROR(RANK(M197,$M$5:$M$280)/COUNT($M$5:$M$280),0)</f>
        <v>0.188405797101449</v>
      </c>
      <c r="P197" s="6"/>
      <c r="Q197" s="6">
        <f t="shared" ref="Q197:Q260" si="45">E197+I197+M197-P197</f>
        <v>33.9458139458139</v>
      </c>
      <c r="R197" s="6">
        <f t="shared" ref="R197:R260" si="46">RANK(Q197,$Q$5:$Q$280)</f>
        <v>221</v>
      </c>
      <c r="S197" s="7">
        <f t="shared" ref="S197:S260" si="47">IFERROR(RANK(Q197,$Q$5:$Q$280)/COUNT($Q$5:$Q$280),0)</f>
        <v>0.800724637681159</v>
      </c>
    </row>
    <row r="198" spans="1:19">
      <c r="A198" s="6">
        <v>194</v>
      </c>
      <c r="B198" s="6" t="s">
        <v>1125</v>
      </c>
      <c r="C198" s="6" t="s">
        <v>1126</v>
      </c>
      <c r="D198" s="11">
        <v>2.39</v>
      </c>
      <c r="E198" s="6">
        <f t="shared" si="36"/>
        <v>37.9365079365079</v>
      </c>
      <c r="F198" s="6">
        <f t="shared" si="37"/>
        <v>178</v>
      </c>
      <c r="G198" s="7">
        <f t="shared" si="38"/>
        <v>0.644927536231884</v>
      </c>
      <c r="H198" s="11">
        <v>26</v>
      </c>
      <c r="I198" s="6">
        <f t="shared" si="39"/>
        <v>1.62162162162162</v>
      </c>
      <c r="J198" s="6">
        <f t="shared" si="40"/>
        <v>122</v>
      </c>
      <c r="K198" s="7">
        <f t="shared" si="41"/>
        <v>0.442028985507246</v>
      </c>
      <c r="L198" s="6">
        <v>0</v>
      </c>
      <c r="M198" s="6">
        <f t="shared" si="42"/>
        <v>0</v>
      </c>
      <c r="N198" s="6">
        <f t="shared" si="43"/>
        <v>52</v>
      </c>
      <c r="O198" s="7">
        <f t="shared" si="44"/>
        <v>0.188405797101449</v>
      </c>
      <c r="P198" s="6"/>
      <c r="Q198" s="6">
        <f t="shared" si="45"/>
        <v>39.5581295581296</v>
      </c>
      <c r="R198" s="6">
        <f t="shared" si="46"/>
        <v>181</v>
      </c>
      <c r="S198" s="7">
        <f t="shared" si="47"/>
        <v>0.655797101449275</v>
      </c>
    </row>
    <row r="199" spans="1:19">
      <c r="A199" s="6">
        <v>195</v>
      </c>
      <c r="B199" s="6" t="s">
        <v>1127</v>
      </c>
      <c r="C199" s="6" t="s">
        <v>1128</v>
      </c>
      <c r="D199" s="11">
        <v>1.73</v>
      </c>
      <c r="E199" s="6">
        <f t="shared" si="36"/>
        <v>27.4603174603175</v>
      </c>
      <c r="F199" s="6">
        <f t="shared" si="37"/>
        <v>250</v>
      </c>
      <c r="G199" s="7">
        <f t="shared" si="38"/>
        <v>0.905797101449275</v>
      </c>
      <c r="H199" s="11">
        <v>12</v>
      </c>
      <c r="I199" s="6">
        <f t="shared" si="39"/>
        <v>0.748440748440748</v>
      </c>
      <c r="J199" s="6">
        <f t="shared" si="40"/>
        <v>216</v>
      </c>
      <c r="K199" s="7">
        <f t="shared" si="41"/>
        <v>0.782608695652174</v>
      </c>
      <c r="L199" s="6">
        <v>0</v>
      </c>
      <c r="M199" s="6">
        <f t="shared" si="42"/>
        <v>0</v>
      </c>
      <c r="N199" s="6">
        <f t="shared" si="43"/>
        <v>52</v>
      </c>
      <c r="O199" s="7">
        <f t="shared" si="44"/>
        <v>0.188405797101449</v>
      </c>
      <c r="P199" s="6"/>
      <c r="Q199" s="6">
        <f t="shared" si="45"/>
        <v>28.2087582087582</v>
      </c>
      <c r="R199" s="6">
        <f t="shared" si="46"/>
        <v>255</v>
      </c>
      <c r="S199" s="7">
        <f t="shared" si="47"/>
        <v>0.923913043478261</v>
      </c>
    </row>
    <row r="200" spans="1:19">
      <c r="A200" s="6">
        <v>196</v>
      </c>
      <c r="B200" s="6" t="s">
        <v>1129</v>
      </c>
      <c r="C200" s="6" t="s">
        <v>1130</v>
      </c>
      <c r="D200" s="11">
        <v>1.74</v>
      </c>
      <c r="E200" s="6">
        <f t="shared" si="36"/>
        <v>27.6190476190476</v>
      </c>
      <c r="F200" s="6">
        <f t="shared" si="37"/>
        <v>248</v>
      </c>
      <c r="G200" s="7">
        <f t="shared" si="38"/>
        <v>0.898550724637681</v>
      </c>
      <c r="H200" s="11">
        <v>18</v>
      </c>
      <c r="I200" s="6">
        <f t="shared" si="39"/>
        <v>1.12266112266112</v>
      </c>
      <c r="J200" s="6">
        <f t="shared" si="40"/>
        <v>164</v>
      </c>
      <c r="K200" s="7">
        <f t="shared" si="41"/>
        <v>0.594202898550725</v>
      </c>
      <c r="L200" s="6">
        <v>0</v>
      </c>
      <c r="M200" s="6">
        <f t="shared" si="42"/>
        <v>0</v>
      </c>
      <c r="N200" s="6">
        <f t="shared" si="43"/>
        <v>52</v>
      </c>
      <c r="O200" s="7">
        <f t="shared" si="44"/>
        <v>0.188405797101449</v>
      </c>
      <c r="P200" s="6"/>
      <c r="Q200" s="6">
        <f t="shared" si="45"/>
        <v>28.7417087417087</v>
      </c>
      <c r="R200" s="6">
        <f t="shared" si="46"/>
        <v>248</v>
      </c>
      <c r="S200" s="7">
        <f t="shared" si="47"/>
        <v>0.898550724637681</v>
      </c>
    </row>
    <row r="201" spans="1:19">
      <c r="A201" s="6">
        <v>197</v>
      </c>
      <c r="B201" s="6" t="s">
        <v>1131</v>
      </c>
      <c r="C201" s="6" t="s">
        <v>1132</v>
      </c>
      <c r="D201" s="11">
        <v>2.59</v>
      </c>
      <c r="E201" s="6">
        <f t="shared" si="36"/>
        <v>41.1111111111111</v>
      </c>
      <c r="F201" s="6">
        <f t="shared" si="37"/>
        <v>159</v>
      </c>
      <c r="G201" s="7">
        <f t="shared" si="38"/>
        <v>0.576086956521739</v>
      </c>
      <c r="H201" s="11">
        <v>26</v>
      </c>
      <c r="I201" s="6">
        <f t="shared" si="39"/>
        <v>1.62162162162162</v>
      </c>
      <c r="J201" s="6">
        <f t="shared" si="40"/>
        <v>122</v>
      </c>
      <c r="K201" s="7">
        <f t="shared" si="41"/>
        <v>0.442028985507246</v>
      </c>
      <c r="L201" s="6">
        <v>0</v>
      </c>
      <c r="M201" s="6">
        <f t="shared" si="42"/>
        <v>0</v>
      </c>
      <c r="N201" s="6">
        <f t="shared" si="43"/>
        <v>52</v>
      </c>
      <c r="O201" s="7">
        <f t="shared" si="44"/>
        <v>0.188405797101449</v>
      </c>
      <c r="P201" s="6"/>
      <c r="Q201" s="6">
        <f t="shared" si="45"/>
        <v>42.7327327327327</v>
      </c>
      <c r="R201" s="6">
        <f t="shared" si="46"/>
        <v>162</v>
      </c>
      <c r="S201" s="7">
        <f t="shared" si="47"/>
        <v>0.58695652173913</v>
      </c>
    </row>
    <row r="202" spans="1:19">
      <c r="A202" s="6">
        <v>198</v>
      </c>
      <c r="B202" s="6" t="s">
        <v>1133</v>
      </c>
      <c r="C202" s="6" t="s">
        <v>1134</v>
      </c>
      <c r="D202" s="11">
        <v>3.94</v>
      </c>
      <c r="E202" s="6">
        <f t="shared" si="36"/>
        <v>62.5396825396825</v>
      </c>
      <c r="F202" s="6">
        <f t="shared" si="37"/>
        <v>8</v>
      </c>
      <c r="G202" s="7">
        <f t="shared" si="38"/>
        <v>0.0289855072463768</v>
      </c>
      <c r="H202" s="11">
        <v>481</v>
      </c>
      <c r="I202" s="6">
        <f t="shared" si="39"/>
        <v>30</v>
      </c>
      <c r="J202" s="6">
        <f t="shared" si="40"/>
        <v>1</v>
      </c>
      <c r="K202" s="7">
        <f t="shared" si="41"/>
        <v>0.0036231884057971</v>
      </c>
      <c r="L202" s="6">
        <v>158</v>
      </c>
      <c r="M202" s="6">
        <f t="shared" si="42"/>
        <v>50</v>
      </c>
      <c r="N202" s="6">
        <f t="shared" si="43"/>
        <v>1</v>
      </c>
      <c r="O202" s="7">
        <f t="shared" si="44"/>
        <v>0.0036231884057971</v>
      </c>
      <c r="P202" s="6"/>
      <c r="Q202" s="6">
        <f t="shared" si="45"/>
        <v>142.539682539683</v>
      </c>
      <c r="R202" s="6">
        <f t="shared" si="46"/>
        <v>1</v>
      </c>
      <c r="S202" s="7">
        <f t="shared" si="47"/>
        <v>0.0036231884057971</v>
      </c>
    </row>
    <row r="203" spans="1:19">
      <c r="A203" s="6">
        <v>199</v>
      </c>
      <c r="B203" s="6" t="s">
        <v>1135</v>
      </c>
      <c r="C203" s="6" t="s">
        <v>1136</v>
      </c>
      <c r="D203" s="11">
        <v>3.76</v>
      </c>
      <c r="E203" s="6">
        <f t="shared" si="36"/>
        <v>59.6825396825397</v>
      </c>
      <c r="F203" s="6">
        <f t="shared" si="37"/>
        <v>21</v>
      </c>
      <c r="G203" s="7">
        <f t="shared" si="38"/>
        <v>0.0760869565217391</v>
      </c>
      <c r="H203" s="11">
        <v>18</v>
      </c>
      <c r="I203" s="6">
        <f t="shared" si="39"/>
        <v>1.12266112266112</v>
      </c>
      <c r="J203" s="6">
        <f t="shared" si="40"/>
        <v>164</v>
      </c>
      <c r="K203" s="7">
        <f t="shared" si="41"/>
        <v>0.594202898550725</v>
      </c>
      <c r="L203" s="6">
        <v>0</v>
      </c>
      <c r="M203" s="6">
        <f t="shared" si="42"/>
        <v>0</v>
      </c>
      <c r="N203" s="6">
        <f t="shared" si="43"/>
        <v>52</v>
      </c>
      <c r="O203" s="7">
        <f t="shared" si="44"/>
        <v>0.188405797101449</v>
      </c>
      <c r="P203" s="6"/>
      <c r="Q203" s="6">
        <f t="shared" si="45"/>
        <v>60.8052008052008</v>
      </c>
      <c r="R203" s="6">
        <f t="shared" si="46"/>
        <v>57</v>
      </c>
      <c r="S203" s="7">
        <f t="shared" si="47"/>
        <v>0.206521739130435</v>
      </c>
    </row>
    <row r="204" spans="1:19">
      <c r="A204" s="6">
        <v>200</v>
      </c>
      <c r="B204" s="6" t="s">
        <v>1137</v>
      </c>
      <c r="C204" s="6" t="s">
        <v>1138</v>
      </c>
      <c r="D204" s="11">
        <v>3.88</v>
      </c>
      <c r="E204" s="6">
        <f t="shared" si="36"/>
        <v>61.5873015873016</v>
      </c>
      <c r="F204" s="6">
        <f t="shared" si="37"/>
        <v>12</v>
      </c>
      <c r="G204" s="7">
        <f t="shared" si="38"/>
        <v>0.0434782608695652</v>
      </c>
      <c r="H204" s="11">
        <v>13</v>
      </c>
      <c r="I204" s="6">
        <f t="shared" si="39"/>
        <v>0.810810810810811</v>
      </c>
      <c r="J204" s="6">
        <f t="shared" si="40"/>
        <v>203</v>
      </c>
      <c r="K204" s="7">
        <f t="shared" si="41"/>
        <v>0.735507246376812</v>
      </c>
      <c r="L204" s="6">
        <v>0</v>
      </c>
      <c r="M204" s="6">
        <f t="shared" si="42"/>
        <v>0</v>
      </c>
      <c r="N204" s="6">
        <f t="shared" si="43"/>
        <v>52</v>
      </c>
      <c r="O204" s="7">
        <f t="shared" si="44"/>
        <v>0.188405797101449</v>
      </c>
      <c r="P204" s="6"/>
      <c r="Q204" s="6">
        <f t="shared" si="45"/>
        <v>62.3981123981124</v>
      </c>
      <c r="R204" s="6">
        <f t="shared" si="46"/>
        <v>50</v>
      </c>
      <c r="S204" s="7">
        <f t="shared" si="47"/>
        <v>0.181159420289855</v>
      </c>
    </row>
    <row r="205" spans="1:19">
      <c r="A205" s="6">
        <v>201</v>
      </c>
      <c r="B205" s="6" t="s">
        <v>1139</v>
      </c>
      <c r="C205" s="6" t="s">
        <v>1140</v>
      </c>
      <c r="D205" s="11">
        <v>2.81</v>
      </c>
      <c r="E205" s="6">
        <f t="shared" si="36"/>
        <v>44.6031746031746</v>
      </c>
      <c r="F205" s="6">
        <f t="shared" si="37"/>
        <v>129</v>
      </c>
      <c r="G205" s="7">
        <f t="shared" si="38"/>
        <v>0.467391304347826</v>
      </c>
      <c r="H205" s="11">
        <v>10</v>
      </c>
      <c r="I205" s="6">
        <f t="shared" si="39"/>
        <v>0.623700623700624</v>
      </c>
      <c r="J205" s="6">
        <f t="shared" si="40"/>
        <v>232</v>
      </c>
      <c r="K205" s="7">
        <f t="shared" si="41"/>
        <v>0.840579710144927</v>
      </c>
      <c r="L205" s="6">
        <v>0</v>
      </c>
      <c r="M205" s="6">
        <f t="shared" si="42"/>
        <v>0</v>
      </c>
      <c r="N205" s="6">
        <f t="shared" si="43"/>
        <v>52</v>
      </c>
      <c r="O205" s="7">
        <f t="shared" si="44"/>
        <v>0.188405797101449</v>
      </c>
      <c r="P205" s="6"/>
      <c r="Q205" s="6">
        <f t="shared" si="45"/>
        <v>45.2268752268752</v>
      </c>
      <c r="R205" s="6">
        <f t="shared" si="46"/>
        <v>144</v>
      </c>
      <c r="S205" s="7">
        <f t="shared" si="47"/>
        <v>0.521739130434783</v>
      </c>
    </row>
    <row r="206" spans="1:19">
      <c r="A206" s="6">
        <v>202</v>
      </c>
      <c r="B206" s="6" t="s">
        <v>1141</v>
      </c>
      <c r="C206" s="6" t="s">
        <v>1142</v>
      </c>
      <c r="D206" s="11">
        <v>3.11</v>
      </c>
      <c r="E206" s="6">
        <f t="shared" si="36"/>
        <v>49.3650793650794</v>
      </c>
      <c r="F206" s="6">
        <f t="shared" si="37"/>
        <v>102</v>
      </c>
      <c r="G206" s="7">
        <f t="shared" si="38"/>
        <v>0.369565217391304</v>
      </c>
      <c r="H206" s="11">
        <v>24</v>
      </c>
      <c r="I206" s="6">
        <f t="shared" si="39"/>
        <v>1.4968814968815</v>
      </c>
      <c r="J206" s="6">
        <f t="shared" si="40"/>
        <v>130</v>
      </c>
      <c r="K206" s="7">
        <f t="shared" si="41"/>
        <v>0.471014492753623</v>
      </c>
      <c r="L206" s="6">
        <v>0</v>
      </c>
      <c r="M206" s="6">
        <f t="shared" si="42"/>
        <v>0</v>
      </c>
      <c r="N206" s="6">
        <f t="shared" si="43"/>
        <v>52</v>
      </c>
      <c r="O206" s="7">
        <f t="shared" si="44"/>
        <v>0.188405797101449</v>
      </c>
      <c r="P206" s="6"/>
      <c r="Q206" s="6">
        <f t="shared" si="45"/>
        <v>50.8619608619609</v>
      </c>
      <c r="R206" s="6">
        <f t="shared" si="46"/>
        <v>110</v>
      </c>
      <c r="S206" s="7">
        <f t="shared" si="47"/>
        <v>0.398550724637681</v>
      </c>
    </row>
    <row r="207" spans="1:19">
      <c r="A207" s="6">
        <v>203</v>
      </c>
      <c r="B207" s="6" t="s">
        <v>1143</v>
      </c>
      <c r="C207" s="6" t="s">
        <v>1144</v>
      </c>
      <c r="D207" s="11">
        <v>3.19</v>
      </c>
      <c r="E207" s="6">
        <f t="shared" si="36"/>
        <v>50.6349206349206</v>
      </c>
      <c r="F207" s="6">
        <f t="shared" si="37"/>
        <v>88</v>
      </c>
      <c r="G207" s="7">
        <f t="shared" si="38"/>
        <v>0.318840579710145</v>
      </c>
      <c r="H207" s="11">
        <v>14</v>
      </c>
      <c r="I207" s="6">
        <f t="shared" si="39"/>
        <v>0.873180873180873</v>
      </c>
      <c r="J207" s="6">
        <f t="shared" si="40"/>
        <v>193</v>
      </c>
      <c r="K207" s="7">
        <f t="shared" si="41"/>
        <v>0.699275362318841</v>
      </c>
      <c r="L207" s="6">
        <v>0</v>
      </c>
      <c r="M207" s="6">
        <f t="shared" si="42"/>
        <v>0</v>
      </c>
      <c r="N207" s="6">
        <f t="shared" si="43"/>
        <v>52</v>
      </c>
      <c r="O207" s="7">
        <f t="shared" si="44"/>
        <v>0.188405797101449</v>
      </c>
      <c r="P207" s="6"/>
      <c r="Q207" s="6">
        <f t="shared" si="45"/>
        <v>51.5081015081015</v>
      </c>
      <c r="R207" s="6">
        <f t="shared" si="46"/>
        <v>104</v>
      </c>
      <c r="S207" s="7">
        <f t="shared" si="47"/>
        <v>0.376811594202899</v>
      </c>
    </row>
    <row r="208" spans="1:19">
      <c r="A208" s="6">
        <v>204</v>
      </c>
      <c r="B208" s="6" t="s">
        <v>1145</v>
      </c>
      <c r="C208" s="6" t="s">
        <v>1146</v>
      </c>
      <c r="D208" s="11">
        <v>3.6</v>
      </c>
      <c r="E208" s="6">
        <f t="shared" si="36"/>
        <v>57.1428571428571</v>
      </c>
      <c r="F208" s="6">
        <f t="shared" si="37"/>
        <v>32</v>
      </c>
      <c r="G208" s="7">
        <f t="shared" si="38"/>
        <v>0.115942028985507</v>
      </c>
      <c r="H208" s="11">
        <v>13</v>
      </c>
      <c r="I208" s="6">
        <f t="shared" si="39"/>
        <v>0.810810810810811</v>
      </c>
      <c r="J208" s="6">
        <f t="shared" si="40"/>
        <v>203</v>
      </c>
      <c r="K208" s="7">
        <f t="shared" si="41"/>
        <v>0.735507246376812</v>
      </c>
      <c r="L208" s="6">
        <v>0</v>
      </c>
      <c r="M208" s="6">
        <f t="shared" si="42"/>
        <v>0</v>
      </c>
      <c r="N208" s="6">
        <f t="shared" si="43"/>
        <v>52</v>
      </c>
      <c r="O208" s="7">
        <f t="shared" si="44"/>
        <v>0.188405797101449</v>
      </c>
      <c r="P208" s="6"/>
      <c r="Q208" s="6">
        <f t="shared" si="45"/>
        <v>57.953667953668</v>
      </c>
      <c r="R208" s="6">
        <f t="shared" si="46"/>
        <v>66</v>
      </c>
      <c r="S208" s="7">
        <f t="shared" si="47"/>
        <v>0.239130434782609</v>
      </c>
    </row>
    <row r="209" spans="1:19">
      <c r="A209" s="6">
        <v>205</v>
      </c>
      <c r="B209" s="6" t="s">
        <v>1147</v>
      </c>
      <c r="C209" s="6" t="s">
        <v>1148</v>
      </c>
      <c r="D209" s="11">
        <v>2.81</v>
      </c>
      <c r="E209" s="6">
        <f t="shared" si="36"/>
        <v>44.6031746031746</v>
      </c>
      <c r="F209" s="6">
        <f t="shared" si="37"/>
        <v>129</v>
      </c>
      <c r="G209" s="7">
        <f t="shared" si="38"/>
        <v>0.467391304347826</v>
      </c>
      <c r="H209" s="11">
        <v>24</v>
      </c>
      <c r="I209" s="6">
        <f t="shared" si="39"/>
        <v>1.4968814968815</v>
      </c>
      <c r="J209" s="6">
        <f t="shared" si="40"/>
        <v>130</v>
      </c>
      <c r="K209" s="7">
        <f t="shared" si="41"/>
        <v>0.471014492753623</v>
      </c>
      <c r="L209" s="6">
        <v>0</v>
      </c>
      <c r="M209" s="6">
        <f t="shared" si="42"/>
        <v>0</v>
      </c>
      <c r="N209" s="6">
        <f t="shared" si="43"/>
        <v>52</v>
      </c>
      <c r="O209" s="7">
        <f t="shared" si="44"/>
        <v>0.188405797101449</v>
      </c>
      <c r="P209" s="6"/>
      <c r="Q209" s="6">
        <f t="shared" si="45"/>
        <v>46.1000561000561</v>
      </c>
      <c r="R209" s="6">
        <f t="shared" si="46"/>
        <v>140</v>
      </c>
      <c r="S209" s="7">
        <f t="shared" si="47"/>
        <v>0.507246376811594</v>
      </c>
    </row>
    <row r="210" spans="1:19">
      <c r="A210" s="6">
        <v>206</v>
      </c>
      <c r="B210" s="6" t="s">
        <v>1149</v>
      </c>
      <c r="C210" s="6" t="s">
        <v>1150</v>
      </c>
      <c r="D210" s="11">
        <v>3.03</v>
      </c>
      <c r="E210" s="6">
        <f t="shared" si="36"/>
        <v>48.0952380952381</v>
      </c>
      <c r="F210" s="6">
        <f t="shared" si="37"/>
        <v>110</v>
      </c>
      <c r="G210" s="7">
        <f t="shared" si="38"/>
        <v>0.398550724637681</v>
      </c>
      <c r="H210" s="11">
        <v>20</v>
      </c>
      <c r="I210" s="6">
        <f t="shared" si="39"/>
        <v>1.24740124740125</v>
      </c>
      <c r="J210" s="6">
        <f t="shared" si="40"/>
        <v>151</v>
      </c>
      <c r="K210" s="7">
        <f t="shared" si="41"/>
        <v>0.547101449275362</v>
      </c>
      <c r="L210" s="6">
        <v>0</v>
      </c>
      <c r="M210" s="6">
        <f t="shared" si="42"/>
        <v>0</v>
      </c>
      <c r="N210" s="6">
        <f t="shared" si="43"/>
        <v>52</v>
      </c>
      <c r="O210" s="7">
        <f t="shared" si="44"/>
        <v>0.188405797101449</v>
      </c>
      <c r="P210" s="6"/>
      <c r="Q210" s="6">
        <f t="shared" si="45"/>
        <v>49.3426393426393</v>
      </c>
      <c r="R210" s="6">
        <f t="shared" si="46"/>
        <v>121</v>
      </c>
      <c r="S210" s="7">
        <f t="shared" si="47"/>
        <v>0.438405797101449</v>
      </c>
    </row>
    <row r="211" spans="1:19">
      <c r="A211" s="6">
        <v>207</v>
      </c>
      <c r="B211" s="6" t="s">
        <v>1151</v>
      </c>
      <c r="C211" s="6" t="s">
        <v>1152</v>
      </c>
      <c r="D211" s="11">
        <v>3.41</v>
      </c>
      <c r="E211" s="6">
        <f t="shared" si="36"/>
        <v>54.1269841269841</v>
      </c>
      <c r="F211" s="6">
        <f t="shared" si="37"/>
        <v>52</v>
      </c>
      <c r="G211" s="7">
        <f t="shared" si="38"/>
        <v>0.188405797101449</v>
      </c>
      <c r="H211" s="11">
        <v>374</v>
      </c>
      <c r="I211" s="6">
        <f t="shared" si="39"/>
        <v>23.3264033264033</v>
      </c>
      <c r="J211" s="6">
        <f t="shared" si="40"/>
        <v>2</v>
      </c>
      <c r="K211" s="7">
        <f t="shared" si="41"/>
        <v>0.0072463768115942</v>
      </c>
      <c r="L211" s="6">
        <v>53.9</v>
      </c>
      <c r="M211" s="6">
        <f t="shared" si="42"/>
        <v>50</v>
      </c>
      <c r="N211" s="6">
        <f t="shared" si="43"/>
        <v>1</v>
      </c>
      <c r="O211" s="7">
        <f t="shared" si="44"/>
        <v>0.0036231884057971</v>
      </c>
      <c r="P211" s="6"/>
      <c r="Q211" s="6">
        <f t="shared" si="45"/>
        <v>127.453387453387</v>
      </c>
      <c r="R211" s="6">
        <f t="shared" si="46"/>
        <v>4</v>
      </c>
      <c r="S211" s="7">
        <f t="shared" si="47"/>
        <v>0.0144927536231884</v>
      </c>
    </row>
    <row r="212" spans="1:19">
      <c r="A212" s="6">
        <v>208</v>
      </c>
      <c r="B212" s="6" t="s">
        <v>1153</v>
      </c>
      <c r="C212" s="6" t="s">
        <v>1154</v>
      </c>
      <c r="D212" s="11">
        <v>3.35</v>
      </c>
      <c r="E212" s="6">
        <f t="shared" si="36"/>
        <v>53.1746031746032</v>
      </c>
      <c r="F212" s="6">
        <f t="shared" si="37"/>
        <v>61</v>
      </c>
      <c r="G212" s="7">
        <f t="shared" si="38"/>
        <v>0.221014492753623</v>
      </c>
      <c r="H212" s="11">
        <v>30</v>
      </c>
      <c r="I212" s="6">
        <f t="shared" si="39"/>
        <v>1.87110187110187</v>
      </c>
      <c r="J212" s="6">
        <f t="shared" si="40"/>
        <v>101</v>
      </c>
      <c r="K212" s="7">
        <f t="shared" si="41"/>
        <v>0.365942028985507</v>
      </c>
      <c r="L212" s="6">
        <v>0</v>
      </c>
      <c r="M212" s="6">
        <f t="shared" si="42"/>
        <v>0</v>
      </c>
      <c r="N212" s="6">
        <f t="shared" si="43"/>
        <v>52</v>
      </c>
      <c r="O212" s="7">
        <f t="shared" si="44"/>
        <v>0.188405797101449</v>
      </c>
      <c r="P212" s="6"/>
      <c r="Q212" s="6">
        <f t="shared" si="45"/>
        <v>55.045705045705</v>
      </c>
      <c r="R212" s="6">
        <f t="shared" si="46"/>
        <v>82</v>
      </c>
      <c r="S212" s="7">
        <f t="shared" si="47"/>
        <v>0.297101449275362</v>
      </c>
    </row>
    <row r="213" spans="1:19">
      <c r="A213" s="6">
        <v>209</v>
      </c>
      <c r="B213" s="6" t="s">
        <v>1155</v>
      </c>
      <c r="C213" s="6" t="s">
        <v>1156</v>
      </c>
      <c r="D213" s="11">
        <v>2.14</v>
      </c>
      <c r="E213" s="6">
        <f t="shared" si="36"/>
        <v>33.968253968254</v>
      </c>
      <c r="F213" s="6">
        <f t="shared" si="37"/>
        <v>210</v>
      </c>
      <c r="G213" s="7">
        <f t="shared" si="38"/>
        <v>0.760869565217391</v>
      </c>
      <c r="H213" s="11">
        <v>10</v>
      </c>
      <c r="I213" s="6">
        <f t="shared" si="39"/>
        <v>0.623700623700624</v>
      </c>
      <c r="J213" s="6">
        <f t="shared" si="40"/>
        <v>232</v>
      </c>
      <c r="K213" s="7">
        <f t="shared" si="41"/>
        <v>0.840579710144927</v>
      </c>
      <c r="L213" s="6">
        <v>0</v>
      </c>
      <c r="M213" s="6">
        <f t="shared" si="42"/>
        <v>0</v>
      </c>
      <c r="N213" s="6">
        <f t="shared" si="43"/>
        <v>52</v>
      </c>
      <c r="O213" s="7">
        <f t="shared" si="44"/>
        <v>0.188405797101449</v>
      </c>
      <c r="P213" s="6"/>
      <c r="Q213" s="6">
        <f t="shared" si="45"/>
        <v>34.5919545919546</v>
      </c>
      <c r="R213" s="6">
        <f t="shared" si="46"/>
        <v>215</v>
      </c>
      <c r="S213" s="7">
        <f t="shared" si="47"/>
        <v>0.778985507246377</v>
      </c>
    </row>
    <row r="214" spans="1:19">
      <c r="A214" s="6">
        <v>210</v>
      </c>
      <c r="B214" s="6" t="s">
        <v>1157</v>
      </c>
      <c r="C214" s="6" t="s">
        <v>1158</v>
      </c>
      <c r="D214" s="11">
        <v>2.22</v>
      </c>
      <c r="E214" s="6">
        <f t="shared" si="36"/>
        <v>35.2380952380952</v>
      </c>
      <c r="F214" s="6">
        <f t="shared" si="37"/>
        <v>202</v>
      </c>
      <c r="G214" s="7">
        <f t="shared" si="38"/>
        <v>0.731884057971015</v>
      </c>
      <c r="H214" s="11">
        <v>10</v>
      </c>
      <c r="I214" s="6">
        <f t="shared" si="39"/>
        <v>0.623700623700624</v>
      </c>
      <c r="J214" s="6">
        <f t="shared" si="40"/>
        <v>232</v>
      </c>
      <c r="K214" s="7">
        <f t="shared" si="41"/>
        <v>0.840579710144927</v>
      </c>
      <c r="L214" s="6">
        <v>0</v>
      </c>
      <c r="M214" s="6">
        <f t="shared" si="42"/>
        <v>0</v>
      </c>
      <c r="N214" s="6">
        <f t="shared" si="43"/>
        <v>52</v>
      </c>
      <c r="O214" s="7">
        <f t="shared" si="44"/>
        <v>0.188405797101449</v>
      </c>
      <c r="P214" s="6"/>
      <c r="Q214" s="6">
        <f t="shared" si="45"/>
        <v>35.8617958617959</v>
      </c>
      <c r="R214" s="6">
        <f t="shared" si="46"/>
        <v>208</v>
      </c>
      <c r="S214" s="7">
        <f t="shared" si="47"/>
        <v>0.753623188405797</v>
      </c>
    </row>
    <row r="215" spans="1:19">
      <c r="A215" s="6">
        <v>211</v>
      </c>
      <c r="B215" s="6" t="s">
        <v>1159</v>
      </c>
      <c r="C215" s="6" t="s">
        <v>1160</v>
      </c>
      <c r="D215" s="11">
        <v>2.31</v>
      </c>
      <c r="E215" s="6">
        <f t="shared" si="36"/>
        <v>36.6666666666667</v>
      </c>
      <c r="F215" s="6">
        <f t="shared" si="37"/>
        <v>187</v>
      </c>
      <c r="G215" s="7">
        <f t="shared" si="38"/>
        <v>0.677536231884058</v>
      </c>
      <c r="H215" s="11">
        <v>10</v>
      </c>
      <c r="I215" s="6">
        <f t="shared" si="39"/>
        <v>0.623700623700624</v>
      </c>
      <c r="J215" s="6">
        <f t="shared" si="40"/>
        <v>232</v>
      </c>
      <c r="K215" s="7">
        <f t="shared" si="41"/>
        <v>0.840579710144927</v>
      </c>
      <c r="L215" s="6">
        <v>0</v>
      </c>
      <c r="M215" s="6">
        <f t="shared" si="42"/>
        <v>0</v>
      </c>
      <c r="N215" s="6">
        <f t="shared" si="43"/>
        <v>52</v>
      </c>
      <c r="O215" s="7">
        <f t="shared" si="44"/>
        <v>0.188405797101449</v>
      </c>
      <c r="P215" s="6"/>
      <c r="Q215" s="6">
        <f t="shared" si="45"/>
        <v>37.2903672903673</v>
      </c>
      <c r="R215" s="6">
        <f t="shared" si="46"/>
        <v>196</v>
      </c>
      <c r="S215" s="7">
        <f t="shared" si="47"/>
        <v>0.710144927536232</v>
      </c>
    </row>
    <row r="216" spans="1:19">
      <c r="A216" s="6">
        <v>212</v>
      </c>
      <c r="B216" s="6" t="s">
        <v>1161</v>
      </c>
      <c r="C216" s="6" t="s">
        <v>1162</v>
      </c>
      <c r="D216" s="11">
        <v>3.14</v>
      </c>
      <c r="E216" s="6">
        <f t="shared" si="36"/>
        <v>49.8412698412698</v>
      </c>
      <c r="F216" s="6">
        <f t="shared" si="37"/>
        <v>95</v>
      </c>
      <c r="G216" s="7">
        <f t="shared" si="38"/>
        <v>0.344202898550725</v>
      </c>
      <c r="H216" s="11">
        <v>19</v>
      </c>
      <c r="I216" s="6">
        <f t="shared" si="39"/>
        <v>1.18503118503118</v>
      </c>
      <c r="J216" s="6">
        <f t="shared" si="40"/>
        <v>157</v>
      </c>
      <c r="K216" s="7">
        <f t="shared" si="41"/>
        <v>0.568840579710145</v>
      </c>
      <c r="L216" s="6">
        <v>0</v>
      </c>
      <c r="M216" s="6">
        <f t="shared" si="42"/>
        <v>0</v>
      </c>
      <c r="N216" s="6">
        <f t="shared" si="43"/>
        <v>52</v>
      </c>
      <c r="O216" s="7">
        <f t="shared" si="44"/>
        <v>0.188405797101449</v>
      </c>
      <c r="P216" s="6"/>
      <c r="Q216" s="6">
        <f t="shared" si="45"/>
        <v>51.026301026301</v>
      </c>
      <c r="R216" s="6">
        <f t="shared" si="46"/>
        <v>108</v>
      </c>
      <c r="S216" s="7">
        <f t="shared" si="47"/>
        <v>0.391304347826087</v>
      </c>
    </row>
    <row r="217" spans="1:19">
      <c r="A217" s="6">
        <v>213</v>
      </c>
      <c r="B217" s="6" t="s">
        <v>1163</v>
      </c>
      <c r="C217" s="6" t="s">
        <v>1164</v>
      </c>
      <c r="D217" s="11">
        <v>2.11</v>
      </c>
      <c r="E217" s="6">
        <f t="shared" si="36"/>
        <v>33.4920634920635</v>
      </c>
      <c r="F217" s="6">
        <f t="shared" si="37"/>
        <v>214</v>
      </c>
      <c r="G217" s="7">
        <f t="shared" si="38"/>
        <v>0.77536231884058</v>
      </c>
      <c r="H217" s="11">
        <v>58</v>
      </c>
      <c r="I217" s="6">
        <f t="shared" si="39"/>
        <v>3.61746361746362</v>
      </c>
      <c r="J217" s="6">
        <f t="shared" si="40"/>
        <v>57</v>
      </c>
      <c r="K217" s="7">
        <f t="shared" si="41"/>
        <v>0.206521739130435</v>
      </c>
      <c r="L217" s="6">
        <v>3.5</v>
      </c>
      <c r="M217" s="6">
        <f t="shared" si="42"/>
        <v>3.5</v>
      </c>
      <c r="N217" s="6">
        <f t="shared" si="43"/>
        <v>45</v>
      </c>
      <c r="O217" s="7">
        <f t="shared" si="44"/>
        <v>0.16304347826087</v>
      </c>
      <c r="P217" s="6"/>
      <c r="Q217" s="6">
        <f t="shared" si="45"/>
        <v>40.6095271095271</v>
      </c>
      <c r="R217" s="6">
        <f t="shared" si="46"/>
        <v>174</v>
      </c>
      <c r="S217" s="7">
        <f t="shared" si="47"/>
        <v>0.630434782608696</v>
      </c>
    </row>
    <row r="218" spans="1:19">
      <c r="A218" s="6">
        <v>214</v>
      </c>
      <c r="B218" s="6" t="s">
        <v>1165</v>
      </c>
      <c r="C218" s="6" t="s">
        <v>1166</v>
      </c>
      <c r="D218" s="11">
        <v>2.06</v>
      </c>
      <c r="E218" s="6">
        <f t="shared" si="36"/>
        <v>32.6984126984127</v>
      </c>
      <c r="F218" s="6">
        <f t="shared" si="37"/>
        <v>217</v>
      </c>
      <c r="G218" s="7">
        <f t="shared" si="38"/>
        <v>0.786231884057971</v>
      </c>
      <c r="H218" s="11">
        <v>10</v>
      </c>
      <c r="I218" s="6">
        <f t="shared" si="39"/>
        <v>0.623700623700624</v>
      </c>
      <c r="J218" s="6">
        <f t="shared" si="40"/>
        <v>232</v>
      </c>
      <c r="K218" s="7">
        <f t="shared" si="41"/>
        <v>0.840579710144927</v>
      </c>
      <c r="L218" s="6">
        <v>0</v>
      </c>
      <c r="M218" s="6">
        <f t="shared" si="42"/>
        <v>0</v>
      </c>
      <c r="N218" s="6">
        <f t="shared" si="43"/>
        <v>52</v>
      </c>
      <c r="O218" s="7">
        <f t="shared" si="44"/>
        <v>0.188405797101449</v>
      </c>
      <c r="P218" s="6"/>
      <c r="Q218" s="6">
        <f t="shared" si="45"/>
        <v>33.3221133221133</v>
      </c>
      <c r="R218" s="6">
        <f t="shared" si="46"/>
        <v>228</v>
      </c>
      <c r="S218" s="7">
        <f t="shared" si="47"/>
        <v>0.826086956521739</v>
      </c>
    </row>
    <row r="219" spans="1:19">
      <c r="A219" s="6">
        <v>215</v>
      </c>
      <c r="B219" s="6" t="s">
        <v>1167</v>
      </c>
      <c r="C219" s="6" t="s">
        <v>1168</v>
      </c>
      <c r="D219" s="11">
        <v>0.83</v>
      </c>
      <c r="E219" s="6">
        <f t="shared" si="36"/>
        <v>13.1746031746032</v>
      </c>
      <c r="F219" s="6">
        <f t="shared" si="37"/>
        <v>274</v>
      </c>
      <c r="G219" s="7">
        <f t="shared" si="38"/>
        <v>0.992753623188406</v>
      </c>
      <c r="H219" s="11">
        <v>0</v>
      </c>
      <c r="I219" s="6">
        <f t="shared" si="39"/>
        <v>0</v>
      </c>
      <c r="J219" s="6">
        <f t="shared" si="40"/>
        <v>275</v>
      </c>
      <c r="K219" s="7">
        <f t="shared" si="41"/>
        <v>0.996376811594203</v>
      </c>
      <c r="L219" s="6">
        <v>0</v>
      </c>
      <c r="M219" s="6">
        <f t="shared" si="42"/>
        <v>0</v>
      </c>
      <c r="N219" s="6">
        <f t="shared" si="43"/>
        <v>52</v>
      </c>
      <c r="O219" s="7">
        <f t="shared" si="44"/>
        <v>0.188405797101449</v>
      </c>
      <c r="P219" s="6"/>
      <c r="Q219" s="6">
        <f t="shared" si="45"/>
        <v>13.1746031746032</v>
      </c>
      <c r="R219" s="6">
        <f t="shared" si="46"/>
        <v>275</v>
      </c>
      <c r="S219" s="7">
        <f t="shared" si="47"/>
        <v>0.996376811594203</v>
      </c>
    </row>
    <row r="220" spans="1:19">
      <c r="A220" s="6">
        <v>216</v>
      </c>
      <c r="B220" s="6" t="s">
        <v>1169</v>
      </c>
      <c r="C220" s="6" t="s">
        <v>1170</v>
      </c>
      <c r="D220" s="11">
        <v>3.68</v>
      </c>
      <c r="E220" s="6">
        <f t="shared" si="36"/>
        <v>58.4126984126984</v>
      </c>
      <c r="F220" s="6">
        <f t="shared" si="37"/>
        <v>25</v>
      </c>
      <c r="G220" s="7">
        <f t="shared" si="38"/>
        <v>0.0905797101449275</v>
      </c>
      <c r="H220" s="11">
        <v>117</v>
      </c>
      <c r="I220" s="6">
        <f t="shared" si="39"/>
        <v>7.2972972972973</v>
      </c>
      <c r="J220" s="6">
        <f t="shared" si="40"/>
        <v>33</v>
      </c>
      <c r="K220" s="7">
        <f t="shared" si="41"/>
        <v>0.119565217391304</v>
      </c>
      <c r="L220" s="6">
        <v>21.5</v>
      </c>
      <c r="M220" s="6">
        <f t="shared" si="42"/>
        <v>21.5</v>
      </c>
      <c r="N220" s="6">
        <f t="shared" si="43"/>
        <v>20</v>
      </c>
      <c r="O220" s="7">
        <f t="shared" si="44"/>
        <v>0.072463768115942</v>
      </c>
      <c r="P220" s="6"/>
      <c r="Q220" s="6">
        <f t="shared" si="45"/>
        <v>87.2099957099957</v>
      </c>
      <c r="R220" s="6">
        <f t="shared" si="46"/>
        <v>18</v>
      </c>
      <c r="S220" s="7">
        <f t="shared" si="47"/>
        <v>0.0652173913043478</v>
      </c>
    </row>
    <row r="221" spans="1:19">
      <c r="A221" s="6">
        <v>217</v>
      </c>
      <c r="B221" s="6" t="s">
        <v>1171</v>
      </c>
      <c r="C221" s="6" t="s">
        <v>1172</v>
      </c>
      <c r="D221" s="11">
        <v>4.17</v>
      </c>
      <c r="E221" s="6">
        <f t="shared" si="36"/>
        <v>66.1904761904762</v>
      </c>
      <c r="F221" s="6">
        <f t="shared" si="37"/>
        <v>4</v>
      </c>
      <c r="G221" s="7">
        <f t="shared" si="38"/>
        <v>0.0144927536231884</v>
      </c>
      <c r="H221" s="11">
        <v>16</v>
      </c>
      <c r="I221" s="6">
        <f t="shared" si="39"/>
        <v>0.997920997920998</v>
      </c>
      <c r="J221" s="6">
        <f t="shared" si="40"/>
        <v>182</v>
      </c>
      <c r="K221" s="7">
        <f t="shared" si="41"/>
        <v>0.659420289855073</v>
      </c>
      <c r="L221" s="6">
        <v>0</v>
      </c>
      <c r="M221" s="6">
        <f t="shared" si="42"/>
        <v>0</v>
      </c>
      <c r="N221" s="6">
        <f t="shared" si="43"/>
        <v>52</v>
      </c>
      <c r="O221" s="7">
        <f t="shared" si="44"/>
        <v>0.188405797101449</v>
      </c>
      <c r="P221" s="6"/>
      <c r="Q221" s="6">
        <f t="shared" si="45"/>
        <v>67.1883971883972</v>
      </c>
      <c r="R221" s="6">
        <f t="shared" si="46"/>
        <v>38</v>
      </c>
      <c r="S221" s="7">
        <f t="shared" si="47"/>
        <v>0.13768115942029</v>
      </c>
    </row>
    <row r="222" spans="1:19">
      <c r="A222" s="6">
        <v>218</v>
      </c>
      <c r="B222" s="6" t="s">
        <v>1173</v>
      </c>
      <c r="C222" s="6" t="s">
        <v>1174</v>
      </c>
      <c r="D222" s="11">
        <v>1.41</v>
      </c>
      <c r="E222" s="6">
        <f t="shared" si="36"/>
        <v>22.3809523809524</v>
      </c>
      <c r="F222" s="6">
        <f t="shared" si="37"/>
        <v>269</v>
      </c>
      <c r="G222" s="7">
        <f t="shared" si="38"/>
        <v>0.97463768115942</v>
      </c>
      <c r="H222" s="11">
        <v>10</v>
      </c>
      <c r="I222" s="6">
        <f t="shared" si="39"/>
        <v>0.623700623700624</v>
      </c>
      <c r="J222" s="6">
        <f t="shared" si="40"/>
        <v>232</v>
      </c>
      <c r="K222" s="7">
        <f t="shared" si="41"/>
        <v>0.840579710144927</v>
      </c>
      <c r="L222" s="6">
        <v>0</v>
      </c>
      <c r="M222" s="6">
        <f t="shared" si="42"/>
        <v>0</v>
      </c>
      <c r="N222" s="6">
        <f t="shared" si="43"/>
        <v>52</v>
      </c>
      <c r="O222" s="7">
        <f t="shared" si="44"/>
        <v>0.188405797101449</v>
      </c>
      <c r="P222" s="6"/>
      <c r="Q222" s="6">
        <f t="shared" si="45"/>
        <v>23.004653004653</v>
      </c>
      <c r="R222" s="6">
        <f t="shared" si="46"/>
        <v>269</v>
      </c>
      <c r="S222" s="7">
        <f t="shared" si="47"/>
        <v>0.97463768115942</v>
      </c>
    </row>
    <row r="223" spans="1:19">
      <c r="A223" s="6">
        <v>219</v>
      </c>
      <c r="B223" s="6" t="s">
        <v>1175</v>
      </c>
      <c r="C223" s="6" t="s">
        <v>1176</v>
      </c>
      <c r="D223" s="11">
        <v>1.89</v>
      </c>
      <c r="E223" s="6">
        <f t="shared" si="36"/>
        <v>30</v>
      </c>
      <c r="F223" s="6">
        <f t="shared" si="37"/>
        <v>235</v>
      </c>
      <c r="G223" s="7">
        <f t="shared" si="38"/>
        <v>0.851449275362319</v>
      </c>
      <c r="H223" s="11">
        <v>10</v>
      </c>
      <c r="I223" s="6">
        <f t="shared" si="39"/>
        <v>0.623700623700624</v>
      </c>
      <c r="J223" s="6">
        <f t="shared" si="40"/>
        <v>232</v>
      </c>
      <c r="K223" s="7">
        <f t="shared" si="41"/>
        <v>0.840579710144927</v>
      </c>
      <c r="L223" s="6">
        <v>0</v>
      </c>
      <c r="M223" s="6">
        <f t="shared" si="42"/>
        <v>0</v>
      </c>
      <c r="N223" s="6">
        <f t="shared" si="43"/>
        <v>52</v>
      </c>
      <c r="O223" s="7">
        <f t="shared" si="44"/>
        <v>0.188405797101449</v>
      </c>
      <c r="P223" s="6"/>
      <c r="Q223" s="6">
        <f t="shared" si="45"/>
        <v>30.6237006237006</v>
      </c>
      <c r="R223" s="6">
        <f t="shared" si="46"/>
        <v>241</v>
      </c>
      <c r="S223" s="7">
        <f t="shared" si="47"/>
        <v>0.873188405797101</v>
      </c>
    </row>
    <row r="224" spans="1:19">
      <c r="A224" s="6">
        <v>220</v>
      </c>
      <c r="B224" s="6" t="s">
        <v>1177</v>
      </c>
      <c r="C224" s="6" t="s">
        <v>1178</v>
      </c>
      <c r="D224" s="11">
        <v>3.33</v>
      </c>
      <c r="E224" s="6">
        <f t="shared" si="36"/>
        <v>52.8571428571429</v>
      </c>
      <c r="F224" s="6">
        <f t="shared" si="37"/>
        <v>64</v>
      </c>
      <c r="G224" s="7">
        <f t="shared" si="38"/>
        <v>0.231884057971014</v>
      </c>
      <c r="H224" s="11">
        <v>30</v>
      </c>
      <c r="I224" s="6">
        <f t="shared" si="39"/>
        <v>1.87110187110187</v>
      </c>
      <c r="J224" s="6">
        <f t="shared" si="40"/>
        <v>101</v>
      </c>
      <c r="K224" s="7">
        <f t="shared" si="41"/>
        <v>0.365942028985507</v>
      </c>
      <c r="L224" s="6">
        <v>0</v>
      </c>
      <c r="M224" s="6">
        <f t="shared" si="42"/>
        <v>0</v>
      </c>
      <c r="N224" s="6">
        <f t="shared" si="43"/>
        <v>52</v>
      </c>
      <c r="O224" s="7">
        <f t="shared" si="44"/>
        <v>0.188405797101449</v>
      </c>
      <c r="P224" s="6"/>
      <c r="Q224" s="6">
        <f t="shared" si="45"/>
        <v>54.7282447282447</v>
      </c>
      <c r="R224" s="6">
        <f t="shared" si="46"/>
        <v>83</v>
      </c>
      <c r="S224" s="7">
        <f t="shared" si="47"/>
        <v>0.300724637681159</v>
      </c>
    </row>
    <row r="225" spans="1:19">
      <c r="A225" s="6">
        <v>221</v>
      </c>
      <c r="B225" s="6" t="s">
        <v>1179</v>
      </c>
      <c r="C225" s="6" t="s">
        <v>1180</v>
      </c>
      <c r="D225" s="11">
        <v>3.13</v>
      </c>
      <c r="E225" s="6">
        <f t="shared" si="36"/>
        <v>49.6825396825397</v>
      </c>
      <c r="F225" s="6">
        <f t="shared" si="37"/>
        <v>96</v>
      </c>
      <c r="G225" s="7">
        <f t="shared" si="38"/>
        <v>0.347826086956522</v>
      </c>
      <c r="H225" s="11">
        <v>235</v>
      </c>
      <c r="I225" s="6">
        <f t="shared" si="39"/>
        <v>14.6569646569647</v>
      </c>
      <c r="J225" s="6">
        <f t="shared" si="40"/>
        <v>9</v>
      </c>
      <c r="K225" s="7">
        <f t="shared" si="41"/>
        <v>0.0326086956521739</v>
      </c>
      <c r="L225" s="6">
        <v>15.1</v>
      </c>
      <c r="M225" s="6">
        <f t="shared" si="42"/>
        <v>15.1</v>
      </c>
      <c r="N225" s="6">
        <f t="shared" si="43"/>
        <v>28</v>
      </c>
      <c r="O225" s="7">
        <f t="shared" si="44"/>
        <v>0.101449275362319</v>
      </c>
      <c r="P225" s="6"/>
      <c r="Q225" s="6">
        <f t="shared" si="45"/>
        <v>79.4395043395043</v>
      </c>
      <c r="R225" s="6">
        <f t="shared" si="46"/>
        <v>23</v>
      </c>
      <c r="S225" s="7">
        <f t="shared" si="47"/>
        <v>0.0833333333333333</v>
      </c>
    </row>
    <row r="226" spans="1:19">
      <c r="A226" s="6">
        <v>222</v>
      </c>
      <c r="B226" s="6" t="s">
        <v>1181</v>
      </c>
      <c r="C226" s="6" t="s">
        <v>1182</v>
      </c>
      <c r="D226" s="11">
        <v>2.67</v>
      </c>
      <c r="E226" s="6">
        <f t="shared" si="36"/>
        <v>42.3809523809524</v>
      </c>
      <c r="F226" s="6">
        <f t="shared" si="37"/>
        <v>150</v>
      </c>
      <c r="G226" s="7">
        <f t="shared" si="38"/>
        <v>0.543478260869565</v>
      </c>
      <c r="H226" s="11">
        <v>43</v>
      </c>
      <c r="I226" s="6">
        <f t="shared" si="39"/>
        <v>2.68191268191268</v>
      </c>
      <c r="J226" s="6">
        <f t="shared" si="40"/>
        <v>69</v>
      </c>
      <c r="K226" s="7">
        <f t="shared" si="41"/>
        <v>0.25</v>
      </c>
      <c r="L226" s="6">
        <v>0</v>
      </c>
      <c r="M226" s="6">
        <f t="shared" si="42"/>
        <v>0</v>
      </c>
      <c r="N226" s="6">
        <f t="shared" si="43"/>
        <v>52</v>
      </c>
      <c r="O226" s="7">
        <f t="shared" si="44"/>
        <v>0.188405797101449</v>
      </c>
      <c r="P226" s="6"/>
      <c r="Q226" s="6">
        <f t="shared" si="45"/>
        <v>45.0628650628651</v>
      </c>
      <c r="R226" s="6">
        <f t="shared" si="46"/>
        <v>145</v>
      </c>
      <c r="S226" s="7">
        <f t="shared" si="47"/>
        <v>0.52536231884058</v>
      </c>
    </row>
    <row r="227" spans="1:19">
      <c r="A227" s="6">
        <v>223</v>
      </c>
      <c r="B227" s="6" t="s">
        <v>1183</v>
      </c>
      <c r="C227" s="6" t="s">
        <v>1184</v>
      </c>
      <c r="D227" s="11">
        <v>2.14</v>
      </c>
      <c r="E227" s="6">
        <f t="shared" si="36"/>
        <v>33.968253968254</v>
      </c>
      <c r="F227" s="6">
        <f t="shared" si="37"/>
        <v>210</v>
      </c>
      <c r="G227" s="7">
        <f t="shared" si="38"/>
        <v>0.760869565217391</v>
      </c>
      <c r="H227" s="11">
        <v>30</v>
      </c>
      <c r="I227" s="6">
        <f t="shared" si="39"/>
        <v>1.87110187110187</v>
      </c>
      <c r="J227" s="6">
        <f t="shared" si="40"/>
        <v>101</v>
      </c>
      <c r="K227" s="7">
        <f t="shared" si="41"/>
        <v>0.365942028985507</v>
      </c>
      <c r="L227" s="6">
        <v>0</v>
      </c>
      <c r="M227" s="6">
        <f t="shared" si="42"/>
        <v>0</v>
      </c>
      <c r="N227" s="6">
        <f t="shared" si="43"/>
        <v>52</v>
      </c>
      <c r="O227" s="7">
        <f t="shared" si="44"/>
        <v>0.188405797101449</v>
      </c>
      <c r="P227" s="6"/>
      <c r="Q227" s="6">
        <f t="shared" si="45"/>
        <v>35.8393558393558</v>
      </c>
      <c r="R227" s="6">
        <f t="shared" si="46"/>
        <v>211</v>
      </c>
      <c r="S227" s="7">
        <f t="shared" si="47"/>
        <v>0.764492753623188</v>
      </c>
    </row>
    <row r="228" spans="1:19">
      <c r="A228" s="6">
        <v>224</v>
      </c>
      <c r="B228" s="6" t="s">
        <v>1185</v>
      </c>
      <c r="C228" s="6" t="s">
        <v>1186</v>
      </c>
      <c r="D228" s="11">
        <v>3.41</v>
      </c>
      <c r="E228" s="6">
        <f t="shared" si="36"/>
        <v>54.1269841269841</v>
      </c>
      <c r="F228" s="6">
        <f t="shared" si="37"/>
        <v>52</v>
      </c>
      <c r="G228" s="7">
        <f t="shared" si="38"/>
        <v>0.188405797101449</v>
      </c>
      <c r="H228" s="11">
        <v>35</v>
      </c>
      <c r="I228" s="6">
        <f t="shared" si="39"/>
        <v>2.18295218295218</v>
      </c>
      <c r="J228" s="6">
        <f t="shared" si="40"/>
        <v>84</v>
      </c>
      <c r="K228" s="7">
        <f t="shared" si="41"/>
        <v>0.304347826086957</v>
      </c>
      <c r="L228" s="6">
        <v>0</v>
      </c>
      <c r="M228" s="6">
        <f t="shared" si="42"/>
        <v>0</v>
      </c>
      <c r="N228" s="6">
        <f t="shared" si="43"/>
        <v>52</v>
      </c>
      <c r="O228" s="7">
        <f t="shared" si="44"/>
        <v>0.188405797101449</v>
      </c>
      <c r="P228" s="6"/>
      <c r="Q228" s="6">
        <f t="shared" si="45"/>
        <v>56.3099363099363</v>
      </c>
      <c r="R228" s="6">
        <f t="shared" si="46"/>
        <v>73</v>
      </c>
      <c r="S228" s="7">
        <f t="shared" si="47"/>
        <v>0.264492753623188</v>
      </c>
    </row>
    <row r="229" spans="1:19">
      <c r="A229" s="6">
        <v>225</v>
      </c>
      <c r="B229" s="6" t="s">
        <v>1187</v>
      </c>
      <c r="C229" s="6" t="s">
        <v>1188</v>
      </c>
      <c r="D229" s="11">
        <v>2.3</v>
      </c>
      <c r="E229" s="6">
        <f t="shared" si="36"/>
        <v>36.5079365079365</v>
      </c>
      <c r="F229" s="6">
        <f t="shared" si="37"/>
        <v>189</v>
      </c>
      <c r="G229" s="7">
        <f t="shared" si="38"/>
        <v>0.684782608695652</v>
      </c>
      <c r="H229" s="11">
        <v>38</v>
      </c>
      <c r="I229" s="6">
        <f t="shared" si="39"/>
        <v>2.37006237006237</v>
      </c>
      <c r="J229" s="6">
        <f t="shared" si="40"/>
        <v>79</v>
      </c>
      <c r="K229" s="7">
        <f t="shared" si="41"/>
        <v>0.286231884057971</v>
      </c>
      <c r="L229" s="6">
        <v>0</v>
      </c>
      <c r="M229" s="6">
        <f t="shared" si="42"/>
        <v>0</v>
      </c>
      <c r="N229" s="6">
        <f t="shared" si="43"/>
        <v>52</v>
      </c>
      <c r="O229" s="7">
        <f t="shared" si="44"/>
        <v>0.188405797101449</v>
      </c>
      <c r="P229" s="6"/>
      <c r="Q229" s="6">
        <f t="shared" si="45"/>
        <v>38.8779988779989</v>
      </c>
      <c r="R229" s="6">
        <f t="shared" si="46"/>
        <v>188</v>
      </c>
      <c r="S229" s="7">
        <f t="shared" si="47"/>
        <v>0.681159420289855</v>
      </c>
    </row>
    <row r="230" spans="1:19">
      <c r="A230" s="6">
        <v>226</v>
      </c>
      <c r="B230" s="6" t="s">
        <v>1189</v>
      </c>
      <c r="C230" s="6" t="s">
        <v>1190</v>
      </c>
      <c r="D230" s="11">
        <v>2.58</v>
      </c>
      <c r="E230" s="6">
        <f t="shared" si="36"/>
        <v>40.9523809523809</v>
      </c>
      <c r="F230" s="6">
        <f t="shared" si="37"/>
        <v>161</v>
      </c>
      <c r="G230" s="7">
        <f t="shared" si="38"/>
        <v>0.583333333333333</v>
      </c>
      <c r="H230" s="11">
        <v>33</v>
      </c>
      <c r="I230" s="6">
        <f t="shared" si="39"/>
        <v>2.05821205821206</v>
      </c>
      <c r="J230" s="6">
        <f t="shared" si="40"/>
        <v>90</v>
      </c>
      <c r="K230" s="7">
        <f t="shared" si="41"/>
        <v>0.326086956521739</v>
      </c>
      <c r="L230" s="6">
        <v>0</v>
      </c>
      <c r="M230" s="6">
        <f t="shared" si="42"/>
        <v>0</v>
      </c>
      <c r="N230" s="6">
        <f t="shared" si="43"/>
        <v>52</v>
      </c>
      <c r="O230" s="7">
        <f t="shared" si="44"/>
        <v>0.188405797101449</v>
      </c>
      <c r="P230" s="6"/>
      <c r="Q230" s="6">
        <f t="shared" si="45"/>
        <v>43.010593010593</v>
      </c>
      <c r="R230" s="6">
        <f t="shared" si="46"/>
        <v>160</v>
      </c>
      <c r="S230" s="7">
        <f t="shared" si="47"/>
        <v>0.579710144927536</v>
      </c>
    </row>
    <row r="231" spans="1:19">
      <c r="A231" s="6">
        <v>227</v>
      </c>
      <c r="B231" s="6" t="s">
        <v>1191</v>
      </c>
      <c r="C231" s="6" t="s">
        <v>1192</v>
      </c>
      <c r="D231" s="11">
        <v>2.69</v>
      </c>
      <c r="E231" s="6">
        <f t="shared" si="36"/>
        <v>42.6984126984127</v>
      </c>
      <c r="F231" s="6">
        <f t="shared" si="37"/>
        <v>146</v>
      </c>
      <c r="G231" s="7">
        <f t="shared" si="38"/>
        <v>0.528985507246377</v>
      </c>
      <c r="H231" s="11">
        <v>16</v>
      </c>
      <c r="I231" s="6">
        <f t="shared" si="39"/>
        <v>0.997920997920998</v>
      </c>
      <c r="J231" s="6">
        <f t="shared" si="40"/>
        <v>182</v>
      </c>
      <c r="K231" s="7">
        <f t="shared" si="41"/>
        <v>0.659420289855073</v>
      </c>
      <c r="L231" s="6">
        <v>0</v>
      </c>
      <c r="M231" s="6">
        <f t="shared" si="42"/>
        <v>0</v>
      </c>
      <c r="N231" s="6">
        <f t="shared" si="43"/>
        <v>52</v>
      </c>
      <c r="O231" s="7">
        <f t="shared" si="44"/>
        <v>0.188405797101449</v>
      </c>
      <c r="P231" s="6"/>
      <c r="Q231" s="6">
        <f t="shared" si="45"/>
        <v>43.6963336963337</v>
      </c>
      <c r="R231" s="6">
        <f t="shared" si="46"/>
        <v>155</v>
      </c>
      <c r="S231" s="7">
        <f t="shared" si="47"/>
        <v>0.561594202898551</v>
      </c>
    </row>
    <row r="232" spans="1:19">
      <c r="A232" s="6">
        <v>228</v>
      </c>
      <c r="B232" s="6" t="s">
        <v>1193</v>
      </c>
      <c r="C232" s="6" t="s">
        <v>1194</v>
      </c>
      <c r="D232" s="11">
        <v>2.59</v>
      </c>
      <c r="E232" s="6">
        <f t="shared" si="36"/>
        <v>41.1111111111111</v>
      </c>
      <c r="F232" s="6">
        <f t="shared" si="37"/>
        <v>159</v>
      </c>
      <c r="G232" s="7">
        <f t="shared" si="38"/>
        <v>0.576086956521739</v>
      </c>
      <c r="H232" s="11">
        <v>37</v>
      </c>
      <c r="I232" s="6">
        <f t="shared" si="39"/>
        <v>2.30769230769231</v>
      </c>
      <c r="J232" s="6">
        <f t="shared" si="40"/>
        <v>80</v>
      </c>
      <c r="K232" s="7">
        <f t="shared" si="41"/>
        <v>0.289855072463768</v>
      </c>
      <c r="L232" s="6">
        <v>0</v>
      </c>
      <c r="M232" s="6">
        <f t="shared" si="42"/>
        <v>0</v>
      </c>
      <c r="N232" s="6">
        <f t="shared" si="43"/>
        <v>52</v>
      </c>
      <c r="O232" s="7">
        <f t="shared" si="44"/>
        <v>0.188405797101449</v>
      </c>
      <c r="P232" s="6"/>
      <c r="Q232" s="6">
        <f t="shared" si="45"/>
        <v>43.4188034188034</v>
      </c>
      <c r="R232" s="6">
        <f t="shared" si="46"/>
        <v>158</v>
      </c>
      <c r="S232" s="7">
        <f t="shared" si="47"/>
        <v>0.572463768115942</v>
      </c>
    </row>
    <row r="233" spans="1:19">
      <c r="A233" s="6">
        <v>229</v>
      </c>
      <c r="B233" s="6" t="s">
        <v>1195</v>
      </c>
      <c r="C233" s="6" t="s">
        <v>1196</v>
      </c>
      <c r="D233" s="11">
        <v>2.89</v>
      </c>
      <c r="E233" s="6">
        <f t="shared" si="36"/>
        <v>45.8730158730159</v>
      </c>
      <c r="F233" s="6">
        <f t="shared" si="37"/>
        <v>122</v>
      </c>
      <c r="G233" s="7">
        <f t="shared" si="38"/>
        <v>0.442028985507246</v>
      </c>
      <c r="H233" s="11">
        <v>19</v>
      </c>
      <c r="I233" s="6">
        <f t="shared" si="39"/>
        <v>1.18503118503118</v>
      </c>
      <c r="J233" s="6">
        <f t="shared" si="40"/>
        <v>157</v>
      </c>
      <c r="K233" s="7">
        <f t="shared" si="41"/>
        <v>0.568840579710145</v>
      </c>
      <c r="L233" s="6">
        <v>1.5</v>
      </c>
      <c r="M233" s="6">
        <f t="shared" si="42"/>
        <v>1.5</v>
      </c>
      <c r="N233" s="6">
        <f t="shared" si="43"/>
        <v>49</v>
      </c>
      <c r="O233" s="7">
        <f t="shared" si="44"/>
        <v>0.177536231884058</v>
      </c>
      <c r="P233" s="6"/>
      <c r="Q233" s="6">
        <f t="shared" si="45"/>
        <v>48.5580470580471</v>
      </c>
      <c r="R233" s="6">
        <f t="shared" si="46"/>
        <v>127</v>
      </c>
      <c r="S233" s="7">
        <f t="shared" si="47"/>
        <v>0.460144927536232</v>
      </c>
    </row>
    <row r="234" spans="1:19">
      <c r="A234" s="6">
        <v>230</v>
      </c>
      <c r="B234" s="6" t="s">
        <v>1197</v>
      </c>
      <c r="C234" s="6" t="s">
        <v>1198</v>
      </c>
      <c r="D234" s="11">
        <v>3.15</v>
      </c>
      <c r="E234" s="6">
        <f t="shared" si="36"/>
        <v>50</v>
      </c>
      <c r="F234" s="6">
        <f t="shared" si="37"/>
        <v>93</v>
      </c>
      <c r="G234" s="7">
        <f t="shared" si="38"/>
        <v>0.33695652173913</v>
      </c>
      <c r="H234" s="11">
        <v>32</v>
      </c>
      <c r="I234" s="6">
        <f t="shared" si="39"/>
        <v>1.995841995842</v>
      </c>
      <c r="J234" s="6">
        <f t="shared" si="40"/>
        <v>92</v>
      </c>
      <c r="K234" s="7">
        <f t="shared" si="41"/>
        <v>0.333333333333333</v>
      </c>
      <c r="L234" s="6">
        <v>0</v>
      </c>
      <c r="M234" s="6">
        <f t="shared" si="42"/>
        <v>0</v>
      </c>
      <c r="N234" s="6">
        <f t="shared" si="43"/>
        <v>52</v>
      </c>
      <c r="O234" s="7">
        <f t="shared" si="44"/>
        <v>0.188405797101449</v>
      </c>
      <c r="P234" s="6"/>
      <c r="Q234" s="6">
        <f t="shared" si="45"/>
        <v>51.995841995842</v>
      </c>
      <c r="R234" s="6">
        <f t="shared" si="46"/>
        <v>99</v>
      </c>
      <c r="S234" s="7">
        <f t="shared" si="47"/>
        <v>0.358695652173913</v>
      </c>
    </row>
    <row r="235" spans="1:19">
      <c r="A235" s="6">
        <v>231</v>
      </c>
      <c r="B235" s="6" t="s">
        <v>1199</v>
      </c>
      <c r="C235" s="6" t="s">
        <v>1200</v>
      </c>
      <c r="D235" s="11">
        <v>3.59</v>
      </c>
      <c r="E235" s="6">
        <f t="shared" si="36"/>
        <v>56.984126984127</v>
      </c>
      <c r="F235" s="6">
        <f t="shared" si="37"/>
        <v>33</v>
      </c>
      <c r="G235" s="7">
        <f t="shared" si="38"/>
        <v>0.119565217391304</v>
      </c>
      <c r="H235" s="11">
        <v>85</v>
      </c>
      <c r="I235" s="6">
        <f t="shared" si="39"/>
        <v>5.3014553014553</v>
      </c>
      <c r="J235" s="6">
        <f t="shared" si="40"/>
        <v>43</v>
      </c>
      <c r="K235" s="7">
        <f t="shared" si="41"/>
        <v>0.155797101449275</v>
      </c>
      <c r="L235" s="6">
        <v>13</v>
      </c>
      <c r="M235" s="6">
        <f t="shared" si="42"/>
        <v>13</v>
      </c>
      <c r="N235" s="6">
        <f t="shared" si="43"/>
        <v>29</v>
      </c>
      <c r="O235" s="7">
        <f t="shared" si="44"/>
        <v>0.105072463768116</v>
      </c>
      <c r="P235" s="6"/>
      <c r="Q235" s="6">
        <f t="shared" si="45"/>
        <v>75.2855822855823</v>
      </c>
      <c r="R235" s="6">
        <f t="shared" si="46"/>
        <v>27</v>
      </c>
      <c r="S235" s="7">
        <f t="shared" si="47"/>
        <v>0.0978260869565217</v>
      </c>
    </row>
    <row r="236" spans="1:19">
      <c r="A236" s="6">
        <v>232</v>
      </c>
      <c r="B236" s="6" t="s">
        <v>1201</v>
      </c>
      <c r="C236" s="6" t="s">
        <v>1202</v>
      </c>
      <c r="D236" s="11">
        <v>2.46</v>
      </c>
      <c r="E236" s="6">
        <f t="shared" si="36"/>
        <v>39.047619047619</v>
      </c>
      <c r="F236" s="6">
        <f t="shared" si="37"/>
        <v>168</v>
      </c>
      <c r="G236" s="7">
        <f t="shared" si="38"/>
        <v>0.608695652173913</v>
      </c>
      <c r="H236" s="11">
        <v>63</v>
      </c>
      <c r="I236" s="6">
        <f t="shared" si="39"/>
        <v>3.92931392931393</v>
      </c>
      <c r="J236" s="6">
        <f t="shared" si="40"/>
        <v>56</v>
      </c>
      <c r="K236" s="7">
        <f t="shared" si="41"/>
        <v>0.202898550724638</v>
      </c>
      <c r="L236" s="6">
        <v>0</v>
      </c>
      <c r="M236" s="6">
        <f t="shared" si="42"/>
        <v>0</v>
      </c>
      <c r="N236" s="6">
        <f t="shared" si="43"/>
        <v>52</v>
      </c>
      <c r="O236" s="7">
        <f t="shared" si="44"/>
        <v>0.188405797101449</v>
      </c>
      <c r="P236" s="6"/>
      <c r="Q236" s="6">
        <f t="shared" si="45"/>
        <v>42.976932976933</v>
      </c>
      <c r="R236" s="6">
        <f t="shared" si="46"/>
        <v>161</v>
      </c>
      <c r="S236" s="7">
        <f t="shared" si="47"/>
        <v>0.583333333333333</v>
      </c>
    </row>
    <row r="237" spans="1:19">
      <c r="A237" s="6">
        <v>233</v>
      </c>
      <c r="B237" s="6" t="s">
        <v>1203</v>
      </c>
      <c r="C237" s="6" t="s">
        <v>1204</v>
      </c>
      <c r="D237" s="11">
        <v>2.63</v>
      </c>
      <c r="E237" s="6">
        <f t="shared" si="36"/>
        <v>41.7460317460317</v>
      </c>
      <c r="F237" s="6">
        <f t="shared" si="37"/>
        <v>154</v>
      </c>
      <c r="G237" s="7">
        <f t="shared" si="38"/>
        <v>0.557971014492754</v>
      </c>
      <c r="H237" s="11">
        <v>120</v>
      </c>
      <c r="I237" s="6">
        <f t="shared" si="39"/>
        <v>7.48440748440748</v>
      </c>
      <c r="J237" s="6">
        <f t="shared" si="40"/>
        <v>32</v>
      </c>
      <c r="K237" s="7">
        <f t="shared" si="41"/>
        <v>0.115942028985507</v>
      </c>
      <c r="L237" s="6">
        <v>20</v>
      </c>
      <c r="M237" s="6">
        <f t="shared" si="42"/>
        <v>20</v>
      </c>
      <c r="N237" s="6">
        <f t="shared" si="43"/>
        <v>21</v>
      </c>
      <c r="O237" s="7">
        <f t="shared" si="44"/>
        <v>0.0760869565217391</v>
      </c>
      <c r="P237" s="6"/>
      <c r="Q237" s="6">
        <f t="shared" si="45"/>
        <v>69.2304392304392</v>
      </c>
      <c r="R237" s="6">
        <f t="shared" si="46"/>
        <v>34</v>
      </c>
      <c r="S237" s="7">
        <f t="shared" si="47"/>
        <v>0.123188405797101</v>
      </c>
    </row>
    <row r="238" spans="1:19">
      <c r="A238" s="6">
        <v>234</v>
      </c>
      <c r="B238" s="6" t="s">
        <v>1205</v>
      </c>
      <c r="C238" s="6" t="s">
        <v>1206</v>
      </c>
      <c r="D238" s="11">
        <v>3.35</v>
      </c>
      <c r="E238" s="6">
        <f t="shared" si="36"/>
        <v>53.1746031746032</v>
      </c>
      <c r="F238" s="6">
        <f t="shared" si="37"/>
        <v>61</v>
      </c>
      <c r="G238" s="7">
        <f t="shared" si="38"/>
        <v>0.221014492753623</v>
      </c>
      <c r="H238" s="11">
        <v>48</v>
      </c>
      <c r="I238" s="6">
        <f t="shared" si="39"/>
        <v>2.99376299376299</v>
      </c>
      <c r="J238" s="6">
        <f t="shared" si="40"/>
        <v>65</v>
      </c>
      <c r="K238" s="7">
        <f t="shared" si="41"/>
        <v>0.235507246376812</v>
      </c>
      <c r="L238" s="6">
        <v>0</v>
      </c>
      <c r="M238" s="6">
        <f t="shared" si="42"/>
        <v>0</v>
      </c>
      <c r="N238" s="6">
        <f t="shared" si="43"/>
        <v>52</v>
      </c>
      <c r="O238" s="7">
        <f t="shared" si="44"/>
        <v>0.188405797101449</v>
      </c>
      <c r="P238" s="6"/>
      <c r="Q238" s="6">
        <f t="shared" si="45"/>
        <v>56.1683661683662</v>
      </c>
      <c r="R238" s="6">
        <f t="shared" si="46"/>
        <v>75</v>
      </c>
      <c r="S238" s="7">
        <f t="shared" si="47"/>
        <v>0.271739130434783</v>
      </c>
    </row>
    <row r="239" spans="1:19">
      <c r="A239" s="6">
        <v>235</v>
      </c>
      <c r="B239" s="6" t="s">
        <v>1207</v>
      </c>
      <c r="C239" s="6" t="s">
        <v>1208</v>
      </c>
      <c r="D239" s="11">
        <v>1.32</v>
      </c>
      <c r="E239" s="6">
        <f t="shared" si="36"/>
        <v>20.952380952381</v>
      </c>
      <c r="F239" s="6">
        <f t="shared" si="37"/>
        <v>271</v>
      </c>
      <c r="G239" s="7">
        <f t="shared" si="38"/>
        <v>0.981884057971015</v>
      </c>
      <c r="H239" s="11">
        <v>16</v>
      </c>
      <c r="I239" s="6">
        <f t="shared" si="39"/>
        <v>0.997920997920998</v>
      </c>
      <c r="J239" s="6">
        <f t="shared" si="40"/>
        <v>182</v>
      </c>
      <c r="K239" s="7">
        <f t="shared" si="41"/>
        <v>0.659420289855073</v>
      </c>
      <c r="L239" s="6">
        <v>0</v>
      </c>
      <c r="M239" s="6">
        <f t="shared" si="42"/>
        <v>0</v>
      </c>
      <c r="N239" s="6">
        <f t="shared" si="43"/>
        <v>52</v>
      </c>
      <c r="O239" s="7">
        <f t="shared" si="44"/>
        <v>0.188405797101449</v>
      </c>
      <c r="P239" s="6"/>
      <c r="Q239" s="6">
        <f t="shared" si="45"/>
        <v>21.9503019503019</v>
      </c>
      <c r="R239" s="6">
        <f t="shared" si="46"/>
        <v>270</v>
      </c>
      <c r="S239" s="7">
        <f t="shared" si="47"/>
        <v>0.978260869565217</v>
      </c>
    </row>
    <row r="240" spans="1:19">
      <c r="A240" s="6">
        <v>236</v>
      </c>
      <c r="B240" s="6" t="s">
        <v>1209</v>
      </c>
      <c r="C240" s="6" t="s">
        <v>1210</v>
      </c>
      <c r="D240" s="11">
        <v>2.98</v>
      </c>
      <c r="E240" s="6">
        <f t="shared" si="36"/>
        <v>47.3015873015873</v>
      </c>
      <c r="F240" s="6">
        <f t="shared" si="37"/>
        <v>114</v>
      </c>
      <c r="G240" s="7">
        <f t="shared" si="38"/>
        <v>0.41304347826087</v>
      </c>
      <c r="H240" s="11">
        <v>48</v>
      </c>
      <c r="I240" s="6">
        <f t="shared" si="39"/>
        <v>2.99376299376299</v>
      </c>
      <c r="J240" s="6">
        <f t="shared" si="40"/>
        <v>65</v>
      </c>
      <c r="K240" s="7">
        <f t="shared" si="41"/>
        <v>0.235507246376812</v>
      </c>
      <c r="L240" s="6">
        <v>0</v>
      </c>
      <c r="M240" s="6">
        <f t="shared" si="42"/>
        <v>0</v>
      </c>
      <c r="N240" s="6">
        <f t="shared" si="43"/>
        <v>52</v>
      </c>
      <c r="O240" s="7">
        <f t="shared" si="44"/>
        <v>0.188405797101449</v>
      </c>
      <c r="P240" s="6"/>
      <c r="Q240" s="6">
        <f t="shared" si="45"/>
        <v>50.2953502953503</v>
      </c>
      <c r="R240" s="6">
        <f t="shared" si="46"/>
        <v>113</v>
      </c>
      <c r="S240" s="7">
        <f t="shared" si="47"/>
        <v>0.409420289855072</v>
      </c>
    </row>
    <row r="241" spans="1:19">
      <c r="A241" s="6">
        <v>237</v>
      </c>
      <c r="B241" s="6" t="s">
        <v>1211</v>
      </c>
      <c r="C241" s="6" t="s">
        <v>1212</v>
      </c>
      <c r="D241" s="11">
        <v>1.87</v>
      </c>
      <c r="E241" s="6">
        <f t="shared" si="36"/>
        <v>29.6825396825397</v>
      </c>
      <c r="F241" s="6">
        <f t="shared" si="37"/>
        <v>237</v>
      </c>
      <c r="G241" s="7">
        <f t="shared" si="38"/>
        <v>0.858695652173913</v>
      </c>
      <c r="H241" s="11">
        <v>66</v>
      </c>
      <c r="I241" s="6">
        <f t="shared" si="39"/>
        <v>4.11642411642412</v>
      </c>
      <c r="J241" s="6">
        <f t="shared" si="40"/>
        <v>53</v>
      </c>
      <c r="K241" s="7">
        <f t="shared" si="41"/>
        <v>0.192028985507246</v>
      </c>
      <c r="L241" s="6">
        <v>0</v>
      </c>
      <c r="M241" s="6">
        <f t="shared" si="42"/>
        <v>0</v>
      </c>
      <c r="N241" s="6">
        <f t="shared" si="43"/>
        <v>52</v>
      </c>
      <c r="O241" s="7">
        <f t="shared" si="44"/>
        <v>0.188405797101449</v>
      </c>
      <c r="P241" s="6"/>
      <c r="Q241" s="6">
        <f t="shared" si="45"/>
        <v>33.7989637989638</v>
      </c>
      <c r="R241" s="6">
        <f t="shared" si="46"/>
        <v>223</v>
      </c>
      <c r="S241" s="7">
        <f t="shared" si="47"/>
        <v>0.807971014492754</v>
      </c>
    </row>
    <row r="242" spans="1:19">
      <c r="A242" s="6">
        <v>238</v>
      </c>
      <c r="B242" s="6" t="s">
        <v>1213</v>
      </c>
      <c r="C242" s="6" t="s">
        <v>1214</v>
      </c>
      <c r="D242" s="11">
        <v>3.55</v>
      </c>
      <c r="E242" s="6">
        <f t="shared" si="36"/>
        <v>56.3492063492063</v>
      </c>
      <c r="F242" s="6">
        <f t="shared" si="37"/>
        <v>39</v>
      </c>
      <c r="G242" s="7">
        <f t="shared" si="38"/>
        <v>0.141304347826087</v>
      </c>
      <c r="H242" s="11">
        <v>27</v>
      </c>
      <c r="I242" s="6">
        <f t="shared" si="39"/>
        <v>1.68399168399168</v>
      </c>
      <c r="J242" s="6">
        <f t="shared" si="40"/>
        <v>119</v>
      </c>
      <c r="K242" s="7">
        <f t="shared" si="41"/>
        <v>0.431159420289855</v>
      </c>
      <c r="L242" s="6">
        <v>0</v>
      </c>
      <c r="M242" s="6">
        <f t="shared" si="42"/>
        <v>0</v>
      </c>
      <c r="N242" s="6">
        <f t="shared" si="43"/>
        <v>52</v>
      </c>
      <c r="O242" s="7">
        <f t="shared" si="44"/>
        <v>0.188405797101449</v>
      </c>
      <c r="P242" s="6"/>
      <c r="Q242" s="6">
        <f t="shared" si="45"/>
        <v>58.033198033198</v>
      </c>
      <c r="R242" s="6">
        <f t="shared" si="46"/>
        <v>64</v>
      </c>
      <c r="S242" s="7">
        <f t="shared" si="47"/>
        <v>0.231884057971014</v>
      </c>
    </row>
    <row r="243" spans="1:19">
      <c r="A243" s="6">
        <v>239</v>
      </c>
      <c r="B243" s="6" t="s">
        <v>1215</v>
      </c>
      <c r="C243" s="6" t="s">
        <v>1216</v>
      </c>
      <c r="D243" s="11">
        <v>2.35</v>
      </c>
      <c r="E243" s="6">
        <f t="shared" si="36"/>
        <v>37.3015873015873</v>
      </c>
      <c r="F243" s="6">
        <f t="shared" si="37"/>
        <v>184</v>
      </c>
      <c r="G243" s="7">
        <f t="shared" si="38"/>
        <v>0.666666666666667</v>
      </c>
      <c r="H243" s="11">
        <v>20</v>
      </c>
      <c r="I243" s="6">
        <f t="shared" si="39"/>
        <v>1.24740124740125</v>
      </c>
      <c r="J243" s="6">
        <f t="shared" si="40"/>
        <v>151</v>
      </c>
      <c r="K243" s="7">
        <f t="shared" si="41"/>
        <v>0.547101449275362</v>
      </c>
      <c r="L243" s="6">
        <v>0</v>
      </c>
      <c r="M243" s="6">
        <f t="shared" si="42"/>
        <v>0</v>
      </c>
      <c r="N243" s="6">
        <f t="shared" si="43"/>
        <v>52</v>
      </c>
      <c r="O243" s="7">
        <f t="shared" si="44"/>
        <v>0.188405797101449</v>
      </c>
      <c r="P243" s="6"/>
      <c r="Q243" s="6">
        <f t="shared" si="45"/>
        <v>38.5489885489885</v>
      </c>
      <c r="R243" s="6">
        <f t="shared" si="46"/>
        <v>190</v>
      </c>
      <c r="S243" s="7">
        <f t="shared" si="47"/>
        <v>0.688405797101449</v>
      </c>
    </row>
    <row r="244" spans="1:19">
      <c r="A244" s="6">
        <v>240</v>
      </c>
      <c r="B244" s="6" t="s">
        <v>1217</v>
      </c>
      <c r="C244" s="6" t="s">
        <v>1218</v>
      </c>
      <c r="D244" s="11">
        <v>3.79</v>
      </c>
      <c r="E244" s="6">
        <f t="shared" si="36"/>
        <v>60.1587301587302</v>
      </c>
      <c r="F244" s="6">
        <f t="shared" si="37"/>
        <v>19</v>
      </c>
      <c r="G244" s="7">
        <f t="shared" si="38"/>
        <v>0.0688405797101449</v>
      </c>
      <c r="H244" s="11">
        <v>163</v>
      </c>
      <c r="I244" s="6">
        <f t="shared" si="39"/>
        <v>10.1663201663202</v>
      </c>
      <c r="J244" s="6">
        <f t="shared" si="40"/>
        <v>18</v>
      </c>
      <c r="K244" s="7">
        <f t="shared" si="41"/>
        <v>0.0652173913043478</v>
      </c>
      <c r="L244" s="6">
        <v>18</v>
      </c>
      <c r="M244" s="6">
        <f t="shared" si="42"/>
        <v>18</v>
      </c>
      <c r="N244" s="6">
        <f t="shared" si="43"/>
        <v>24</v>
      </c>
      <c r="O244" s="7">
        <f t="shared" si="44"/>
        <v>0.0869565217391304</v>
      </c>
      <c r="P244" s="6"/>
      <c r="Q244" s="6">
        <f t="shared" si="45"/>
        <v>88.3250503250503</v>
      </c>
      <c r="R244" s="6">
        <f t="shared" si="46"/>
        <v>16</v>
      </c>
      <c r="S244" s="7">
        <f t="shared" si="47"/>
        <v>0.0579710144927536</v>
      </c>
    </row>
    <row r="245" spans="1:19">
      <c r="A245" s="6">
        <v>241</v>
      </c>
      <c r="B245" s="6" t="s">
        <v>1219</v>
      </c>
      <c r="C245" s="6" t="s">
        <v>1220</v>
      </c>
      <c r="D245" s="11">
        <v>3.29</v>
      </c>
      <c r="E245" s="6">
        <f t="shared" si="36"/>
        <v>52.2222222222222</v>
      </c>
      <c r="F245" s="6">
        <f t="shared" si="37"/>
        <v>72</v>
      </c>
      <c r="G245" s="7">
        <f t="shared" si="38"/>
        <v>0.260869565217391</v>
      </c>
      <c r="H245" s="11">
        <v>245</v>
      </c>
      <c r="I245" s="6">
        <f t="shared" si="39"/>
        <v>15.2806652806653</v>
      </c>
      <c r="J245" s="6">
        <f t="shared" si="40"/>
        <v>6</v>
      </c>
      <c r="K245" s="7">
        <f t="shared" si="41"/>
        <v>0.0217391304347826</v>
      </c>
      <c r="L245" s="6">
        <v>38.7</v>
      </c>
      <c r="M245" s="6">
        <f t="shared" si="42"/>
        <v>38.7</v>
      </c>
      <c r="N245" s="6">
        <f t="shared" si="43"/>
        <v>11</v>
      </c>
      <c r="O245" s="7">
        <f t="shared" si="44"/>
        <v>0.0398550724637681</v>
      </c>
      <c r="P245" s="6"/>
      <c r="Q245" s="6">
        <f t="shared" si="45"/>
        <v>106.202887502888</v>
      </c>
      <c r="R245" s="6">
        <f t="shared" si="46"/>
        <v>11</v>
      </c>
      <c r="S245" s="7">
        <f t="shared" si="47"/>
        <v>0.0398550724637681</v>
      </c>
    </row>
    <row r="246" spans="1:19">
      <c r="A246" s="6">
        <v>242</v>
      </c>
      <c r="B246" s="6" t="s">
        <v>1221</v>
      </c>
      <c r="C246" s="6" t="s">
        <v>1222</v>
      </c>
      <c r="D246" s="11">
        <v>2.52</v>
      </c>
      <c r="E246" s="6">
        <f t="shared" si="36"/>
        <v>40</v>
      </c>
      <c r="F246" s="6">
        <f t="shared" si="37"/>
        <v>165</v>
      </c>
      <c r="G246" s="7">
        <f t="shared" si="38"/>
        <v>0.597826086956522</v>
      </c>
      <c r="H246" s="11">
        <v>16</v>
      </c>
      <c r="I246" s="6">
        <f t="shared" si="39"/>
        <v>0.997920997920998</v>
      </c>
      <c r="J246" s="6">
        <f t="shared" si="40"/>
        <v>182</v>
      </c>
      <c r="K246" s="7">
        <f t="shared" si="41"/>
        <v>0.659420289855073</v>
      </c>
      <c r="L246" s="6">
        <v>0</v>
      </c>
      <c r="M246" s="6">
        <f t="shared" si="42"/>
        <v>0</v>
      </c>
      <c r="N246" s="6">
        <f t="shared" si="43"/>
        <v>52</v>
      </c>
      <c r="O246" s="7">
        <f t="shared" si="44"/>
        <v>0.188405797101449</v>
      </c>
      <c r="P246" s="6"/>
      <c r="Q246" s="6">
        <f t="shared" si="45"/>
        <v>40.997920997921</v>
      </c>
      <c r="R246" s="6">
        <f t="shared" si="46"/>
        <v>172</v>
      </c>
      <c r="S246" s="7">
        <f t="shared" si="47"/>
        <v>0.623188405797101</v>
      </c>
    </row>
    <row r="247" spans="1:19">
      <c r="A247" s="6">
        <v>243</v>
      </c>
      <c r="B247" s="6" t="s">
        <v>1223</v>
      </c>
      <c r="C247" s="6" t="s">
        <v>1224</v>
      </c>
      <c r="D247" s="11">
        <v>3.2</v>
      </c>
      <c r="E247" s="6">
        <f t="shared" si="36"/>
        <v>50.7936507936508</v>
      </c>
      <c r="F247" s="6">
        <f t="shared" si="37"/>
        <v>85</v>
      </c>
      <c r="G247" s="7">
        <f t="shared" si="38"/>
        <v>0.307971014492754</v>
      </c>
      <c r="H247" s="11">
        <v>53</v>
      </c>
      <c r="I247" s="6">
        <f t="shared" si="39"/>
        <v>3.30561330561331</v>
      </c>
      <c r="J247" s="6">
        <f t="shared" si="40"/>
        <v>61</v>
      </c>
      <c r="K247" s="7">
        <f t="shared" si="41"/>
        <v>0.221014492753623</v>
      </c>
      <c r="L247" s="6">
        <v>0</v>
      </c>
      <c r="M247" s="6">
        <f t="shared" si="42"/>
        <v>0</v>
      </c>
      <c r="N247" s="6">
        <f t="shared" si="43"/>
        <v>52</v>
      </c>
      <c r="O247" s="7">
        <f t="shared" si="44"/>
        <v>0.188405797101449</v>
      </c>
      <c r="P247" s="6"/>
      <c r="Q247" s="6">
        <f t="shared" si="45"/>
        <v>54.0992640992641</v>
      </c>
      <c r="R247" s="6">
        <f t="shared" si="46"/>
        <v>88</v>
      </c>
      <c r="S247" s="7">
        <f t="shared" si="47"/>
        <v>0.318840579710145</v>
      </c>
    </row>
    <row r="248" spans="1:19">
      <c r="A248" s="6">
        <v>244</v>
      </c>
      <c r="B248" s="6" t="s">
        <v>1225</v>
      </c>
      <c r="C248" s="6" t="s">
        <v>1226</v>
      </c>
      <c r="D248" s="11">
        <v>3.11</v>
      </c>
      <c r="E248" s="6">
        <f t="shared" si="36"/>
        <v>49.3650793650794</v>
      </c>
      <c r="F248" s="6">
        <f t="shared" si="37"/>
        <v>102</v>
      </c>
      <c r="G248" s="7">
        <f t="shared" si="38"/>
        <v>0.369565217391304</v>
      </c>
      <c r="H248" s="11">
        <v>29</v>
      </c>
      <c r="I248" s="6">
        <f t="shared" si="39"/>
        <v>1.80873180873181</v>
      </c>
      <c r="J248" s="6">
        <f t="shared" si="40"/>
        <v>108</v>
      </c>
      <c r="K248" s="7">
        <f t="shared" si="41"/>
        <v>0.391304347826087</v>
      </c>
      <c r="L248" s="6">
        <v>0</v>
      </c>
      <c r="M248" s="6">
        <f t="shared" si="42"/>
        <v>0</v>
      </c>
      <c r="N248" s="6">
        <f t="shared" si="43"/>
        <v>52</v>
      </c>
      <c r="O248" s="7">
        <f t="shared" si="44"/>
        <v>0.188405797101449</v>
      </c>
      <c r="P248" s="6"/>
      <c r="Q248" s="6">
        <f t="shared" si="45"/>
        <v>51.1738111738112</v>
      </c>
      <c r="R248" s="6">
        <f t="shared" si="46"/>
        <v>107</v>
      </c>
      <c r="S248" s="7">
        <f t="shared" si="47"/>
        <v>0.38768115942029</v>
      </c>
    </row>
    <row r="249" spans="1:19">
      <c r="A249" s="6">
        <v>245</v>
      </c>
      <c r="B249" s="6" t="s">
        <v>1227</v>
      </c>
      <c r="C249" s="6" t="s">
        <v>1228</v>
      </c>
      <c r="D249" s="11">
        <v>2.88</v>
      </c>
      <c r="E249" s="6">
        <f t="shared" si="36"/>
        <v>45.7142857142857</v>
      </c>
      <c r="F249" s="6">
        <f t="shared" si="37"/>
        <v>125</v>
      </c>
      <c r="G249" s="7">
        <f t="shared" si="38"/>
        <v>0.452898550724638</v>
      </c>
      <c r="H249" s="11">
        <v>29</v>
      </c>
      <c r="I249" s="6">
        <f t="shared" si="39"/>
        <v>1.80873180873181</v>
      </c>
      <c r="J249" s="6">
        <f t="shared" si="40"/>
        <v>108</v>
      </c>
      <c r="K249" s="7">
        <f t="shared" si="41"/>
        <v>0.391304347826087</v>
      </c>
      <c r="L249" s="6">
        <v>0</v>
      </c>
      <c r="M249" s="6">
        <f t="shared" si="42"/>
        <v>0</v>
      </c>
      <c r="N249" s="6">
        <f t="shared" si="43"/>
        <v>52</v>
      </c>
      <c r="O249" s="7">
        <f t="shared" si="44"/>
        <v>0.188405797101449</v>
      </c>
      <c r="P249" s="6"/>
      <c r="Q249" s="6">
        <f t="shared" si="45"/>
        <v>47.5230175230175</v>
      </c>
      <c r="R249" s="6">
        <f t="shared" si="46"/>
        <v>133</v>
      </c>
      <c r="S249" s="7">
        <f t="shared" si="47"/>
        <v>0.481884057971014</v>
      </c>
    </row>
    <row r="250" spans="1:19">
      <c r="A250" s="6">
        <v>246</v>
      </c>
      <c r="B250" s="6" t="s">
        <v>1229</v>
      </c>
      <c r="C250" s="6" t="s">
        <v>1230</v>
      </c>
      <c r="D250" s="11">
        <v>1.85</v>
      </c>
      <c r="E250" s="6">
        <f t="shared" si="36"/>
        <v>29.3650793650794</v>
      </c>
      <c r="F250" s="6">
        <f t="shared" si="37"/>
        <v>238</v>
      </c>
      <c r="G250" s="7">
        <f t="shared" si="38"/>
        <v>0.86231884057971</v>
      </c>
      <c r="H250" s="11">
        <v>30</v>
      </c>
      <c r="I250" s="6">
        <f t="shared" si="39"/>
        <v>1.87110187110187</v>
      </c>
      <c r="J250" s="6">
        <f t="shared" si="40"/>
        <v>101</v>
      </c>
      <c r="K250" s="7">
        <f t="shared" si="41"/>
        <v>0.365942028985507</v>
      </c>
      <c r="L250" s="6">
        <v>0</v>
      </c>
      <c r="M250" s="6">
        <f t="shared" si="42"/>
        <v>0</v>
      </c>
      <c r="N250" s="6">
        <f t="shared" si="43"/>
        <v>52</v>
      </c>
      <c r="O250" s="7">
        <f t="shared" si="44"/>
        <v>0.188405797101449</v>
      </c>
      <c r="P250" s="6"/>
      <c r="Q250" s="6">
        <f t="shared" si="45"/>
        <v>31.2361812361812</v>
      </c>
      <c r="R250" s="6">
        <f t="shared" si="46"/>
        <v>237</v>
      </c>
      <c r="S250" s="7">
        <f t="shared" si="47"/>
        <v>0.858695652173913</v>
      </c>
    </row>
    <row r="251" spans="1:19">
      <c r="A251" s="6">
        <v>247</v>
      </c>
      <c r="B251" s="6" t="s">
        <v>1231</v>
      </c>
      <c r="C251" s="6" t="s">
        <v>1232</v>
      </c>
      <c r="D251" s="11">
        <v>2.76</v>
      </c>
      <c r="E251" s="6">
        <f t="shared" si="36"/>
        <v>43.8095238095238</v>
      </c>
      <c r="F251" s="6">
        <f t="shared" si="37"/>
        <v>136</v>
      </c>
      <c r="G251" s="7">
        <f t="shared" si="38"/>
        <v>0.492753623188406</v>
      </c>
      <c r="H251" s="11">
        <v>32</v>
      </c>
      <c r="I251" s="6">
        <f t="shared" si="39"/>
        <v>1.995841995842</v>
      </c>
      <c r="J251" s="6">
        <f t="shared" si="40"/>
        <v>92</v>
      </c>
      <c r="K251" s="7">
        <f t="shared" si="41"/>
        <v>0.333333333333333</v>
      </c>
      <c r="L251" s="6">
        <v>0</v>
      </c>
      <c r="M251" s="6">
        <f t="shared" si="42"/>
        <v>0</v>
      </c>
      <c r="N251" s="6">
        <f t="shared" si="43"/>
        <v>52</v>
      </c>
      <c r="O251" s="7">
        <f t="shared" si="44"/>
        <v>0.188405797101449</v>
      </c>
      <c r="P251" s="6"/>
      <c r="Q251" s="6">
        <f t="shared" si="45"/>
        <v>45.8053658053658</v>
      </c>
      <c r="R251" s="6">
        <f t="shared" si="46"/>
        <v>141</v>
      </c>
      <c r="S251" s="7">
        <f t="shared" si="47"/>
        <v>0.510869565217391</v>
      </c>
    </row>
    <row r="252" spans="1:19">
      <c r="A252" s="6">
        <v>248</v>
      </c>
      <c r="B252" s="6" t="s">
        <v>1233</v>
      </c>
      <c r="C252" s="6" t="s">
        <v>1234</v>
      </c>
      <c r="D252" s="11">
        <v>2.45</v>
      </c>
      <c r="E252" s="6">
        <f t="shared" si="36"/>
        <v>38.8888888888889</v>
      </c>
      <c r="F252" s="6">
        <f t="shared" si="37"/>
        <v>170</v>
      </c>
      <c r="G252" s="7">
        <f t="shared" si="38"/>
        <v>0.615942028985507</v>
      </c>
      <c r="H252" s="11">
        <v>24</v>
      </c>
      <c r="I252" s="6">
        <f t="shared" si="39"/>
        <v>1.4968814968815</v>
      </c>
      <c r="J252" s="6">
        <f t="shared" si="40"/>
        <v>130</v>
      </c>
      <c r="K252" s="7">
        <f t="shared" si="41"/>
        <v>0.471014492753623</v>
      </c>
      <c r="L252" s="6">
        <v>0</v>
      </c>
      <c r="M252" s="6">
        <f t="shared" si="42"/>
        <v>0</v>
      </c>
      <c r="N252" s="6">
        <f t="shared" si="43"/>
        <v>52</v>
      </c>
      <c r="O252" s="7">
        <f t="shared" si="44"/>
        <v>0.188405797101449</v>
      </c>
      <c r="P252" s="6"/>
      <c r="Q252" s="6">
        <f t="shared" si="45"/>
        <v>40.3857703857704</v>
      </c>
      <c r="R252" s="6">
        <f t="shared" si="46"/>
        <v>175</v>
      </c>
      <c r="S252" s="7">
        <f t="shared" si="47"/>
        <v>0.634057971014493</v>
      </c>
    </row>
    <row r="253" spans="1:19">
      <c r="A253" s="6">
        <v>249</v>
      </c>
      <c r="B253" s="6" t="s">
        <v>1235</v>
      </c>
      <c r="C253" s="6" t="s">
        <v>1236</v>
      </c>
      <c r="D253" s="11">
        <v>2.22</v>
      </c>
      <c r="E253" s="6">
        <f t="shared" si="36"/>
        <v>35.2380952380952</v>
      </c>
      <c r="F253" s="6">
        <f t="shared" si="37"/>
        <v>202</v>
      </c>
      <c r="G253" s="7">
        <f t="shared" si="38"/>
        <v>0.731884057971015</v>
      </c>
      <c r="H253" s="11">
        <v>24</v>
      </c>
      <c r="I253" s="6">
        <f t="shared" si="39"/>
        <v>1.4968814968815</v>
      </c>
      <c r="J253" s="6">
        <f t="shared" si="40"/>
        <v>130</v>
      </c>
      <c r="K253" s="7">
        <f t="shared" si="41"/>
        <v>0.471014492753623</v>
      </c>
      <c r="L253" s="6">
        <v>0</v>
      </c>
      <c r="M253" s="6">
        <f t="shared" si="42"/>
        <v>0</v>
      </c>
      <c r="N253" s="6">
        <f t="shared" si="43"/>
        <v>52</v>
      </c>
      <c r="O253" s="7">
        <f t="shared" si="44"/>
        <v>0.188405797101449</v>
      </c>
      <c r="P253" s="6"/>
      <c r="Q253" s="6">
        <f t="shared" si="45"/>
        <v>36.7349767349767</v>
      </c>
      <c r="R253" s="6">
        <f t="shared" si="46"/>
        <v>200</v>
      </c>
      <c r="S253" s="7">
        <f t="shared" si="47"/>
        <v>0.72463768115942</v>
      </c>
    </row>
    <row r="254" spans="1:19">
      <c r="A254" s="6">
        <v>250</v>
      </c>
      <c r="B254" s="6" t="s">
        <v>1237</v>
      </c>
      <c r="C254" s="6" t="s">
        <v>1238</v>
      </c>
      <c r="D254" s="11">
        <v>2.36</v>
      </c>
      <c r="E254" s="6">
        <f t="shared" si="36"/>
        <v>37.4603174603175</v>
      </c>
      <c r="F254" s="6">
        <f t="shared" si="37"/>
        <v>183</v>
      </c>
      <c r="G254" s="7">
        <f t="shared" si="38"/>
        <v>0.66304347826087</v>
      </c>
      <c r="H254" s="11">
        <v>28</v>
      </c>
      <c r="I254" s="6">
        <f t="shared" si="39"/>
        <v>1.74636174636175</v>
      </c>
      <c r="J254" s="6">
        <f t="shared" si="40"/>
        <v>113</v>
      </c>
      <c r="K254" s="7">
        <f t="shared" si="41"/>
        <v>0.409420289855072</v>
      </c>
      <c r="L254" s="6">
        <v>0</v>
      </c>
      <c r="M254" s="6">
        <f t="shared" si="42"/>
        <v>0</v>
      </c>
      <c r="N254" s="6">
        <f t="shared" si="43"/>
        <v>52</v>
      </c>
      <c r="O254" s="7">
        <f t="shared" si="44"/>
        <v>0.188405797101449</v>
      </c>
      <c r="P254" s="6"/>
      <c r="Q254" s="6">
        <f t="shared" si="45"/>
        <v>39.2066792066792</v>
      </c>
      <c r="R254" s="6">
        <f t="shared" si="46"/>
        <v>187</v>
      </c>
      <c r="S254" s="7">
        <f t="shared" si="47"/>
        <v>0.677536231884058</v>
      </c>
    </row>
    <row r="255" spans="1:19">
      <c r="A255" s="6">
        <v>251</v>
      </c>
      <c r="B255" s="6" t="s">
        <v>1239</v>
      </c>
      <c r="C255" s="6" t="s">
        <v>1240</v>
      </c>
      <c r="D255" s="11">
        <v>1.73</v>
      </c>
      <c r="E255" s="6">
        <f t="shared" si="36"/>
        <v>27.4603174603175</v>
      </c>
      <c r="F255" s="6">
        <f t="shared" si="37"/>
        <v>250</v>
      </c>
      <c r="G255" s="7">
        <f t="shared" si="38"/>
        <v>0.905797101449275</v>
      </c>
      <c r="H255" s="11">
        <v>16</v>
      </c>
      <c r="I255" s="6">
        <f t="shared" si="39"/>
        <v>0.997920997920998</v>
      </c>
      <c r="J255" s="6">
        <f t="shared" si="40"/>
        <v>182</v>
      </c>
      <c r="K255" s="7">
        <f t="shared" si="41"/>
        <v>0.659420289855073</v>
      </c>
      <c r="L255" s="6">
        <v>0</v>
      </c>
      <c r="M255" s="6">
        <f t="shared" si="42"/>
        <v>0</v>
      </c>
      <c r="N255" s="6">
        <f t="shared" si="43"/>
        <v>52</v>
      </c>
      <c r="O255" s="7">
        <f t="shared" si="44"/>
        <v>0.188405797101449</v>
      </c>
      <c r="P255" s="6"/>
      <c r="Q255" s="6">
        <f t="shared" si="45"/>
        <v>28.4582384582385</v>
      </c>
      <c r="R255" s="6">
        <f t="shared" si="46"/>
        <v>251</v>
      </c>
      <c r="S255" s="7">
        <f t="shared" si="47"/>
        <v>0.909420289855073</v>
      </c>
    </row>
    <row r="256" spans="1:19">
      <c r="A256" s="6">
        <v>252</v>
      </c>
      <c r="B256" s="6" t="s">
        <v>1241</v>
      </c>
      <c r="C256" s="6" t="s">
        <v>1242</v>
      </c>
      <c r="D256" s="11">
        <v>1.96</v>
      </c>
      <c r="E256" s="6">
        <f t="shared" si="36"/>
        <v>31.1111111111111</v>
      </c>
      <c r="F256" s="6">
        <f t="shared" si="37"/>
        <v>230</v>
      </c>
      <c r="G256" s="7">
        <f t="shared" si="38"/>
        <v>0.833333333333333</v>
      </c>
      <c r="H256" s="11">
        <v>10</v>
      </c>
      <c r="I256" s="6">
        <f t="shared" si="39"/>
        <v>0.623700623700624</v>
      </c>
      <c r="J256" s="6">
        <f t="shared" si="40"/>
        <v>232</v>
      </c>
      <c r="K256" s="7">
        <f t="shared" si="41"/>
        <v>0.840579710144927</v>
      </c>
      <c r="L256" s="6">
        <v>0</v>
      </c>
      <c r="M256" s="6">
        <f t="shared" si="42"/>
        <v>0</v>
      </c>
      <c r="N256" s="6">
        <f t="shared" si="43"/>
        <v>52</v>
      </c>
      <c r="O256" s="7">
        <f t="shared" si="44"/>
        <v>0.188405797101449</v>
      </c>
      <c r="P256" s="6"/>
      <c r="Q256" s="6">
        <f t="shared" si="45"/>
        <v>31.7348117348117</v>
      </c>
      <c r="R256" s="6">
        <f t="shared" si="46"/>
        <v>234</v>
      </c>
      <c r="S256" s="7">
        <f t="shared" si="47"/>
        <v>0.847826086956522</v>
      </c>
    </row>
    <row r="257" spans="1:19">
      <c r="A257" s="6">
        <v>253</v>
      </c>
      <c r="B257" s="6" t="s">
        <v>1243</v>
      </c>
      <c r="C257" s="6" t="s">
        <v>1244</v>
      </c>
      <c r="D257" s="11">
        <v>2.37</v>
      </c>
      <c r="E257" s="6">
        <f t="shared" si="36"/>
        <v>37.6190476190476</v>
      </c>
      <c r="F257" s="6">
        <f t="shared" si="37"/>
        <v>180</v>
      </c>
      <c r="G257" s="7">
        <f t="shared" si="38"/>
        <v>0.652173913043478</v>
      </c>
      <c r="H257" s="11">
        <v>76</v>
      </c>
      <c r="I257" s="6">
        <f t="shared" si="39"/>
        <v>4.74012474012474</v>
      </c>
      <c r="J257" s="6">
        <f t="shared" si="40"/>
        <v>46</v>
      </c>
      <c r="K257" s="7">
        <f t="shared" si="41"/>
        <v>0.166666666666667</v>
      </c>
      <c r="L257" s="6">
        <v>0</v>
      </c>
      <c r="M257" s="6">
        <f t="shared" si="42"/>
        <v>0</v>
      </c>
      <c r="N257" s="6">
        <f t="shared" si="43"/>
        <v>52</v>
      </c>
      <c r="O257" s="7">
        <f t="shared" si="44"/>
        <v>0.188405797101449</v>
      </c>
      <c r="P257" s="6"/>
      <c r="Q257" s="6">
        <f t="shared" si="45"/>
        <v>42.3591723591724</v>
      </c>
      <c r="R257" s="6">
        <f t="shared" si="46"/>
        <v>165</v>
      </c>
      <c r="S257" s="7">
        <f t="shared" si="47"/>
        <v>0.597826086956522</v>
      </c>
    </row>
    <row r="258" spans="1:19">
      <c r="A258" s="6">
        <v>254</v>
      </c>
      <c r="B258" s="6" t="s">
        <v>1245</v>
      </c>
      <c r="C258" s="6" t="s">
        <v>1246</v>
      </c>
      <c r="D258" s="11">
        <v>3.08</v>
      </c>
      <c r="E258" s="6">
        <f t="shared" si="36"/>
        <v>48.8888888888889</v>
      </c>
      <c r="F258" s="6">
        <f t="shared" si="37"/>
        <v>106</v>
      </c>
      <c r="G258" s="7">
        <f t="shared" si="38"/>
        <v>0.384057971014493</v>
      </c>
      <c r="H258" s="11">
        <v>19</v>
      </c>
      <c r="I258" s="6">
        <f t="shared" si="39"/>
        <v>1.18503118503118</v>
      </c>
      <c r="J258" s="6">
        <f t="shared" si="40"/>
        <v>157</v>
      </c>
      <c r="K258" s="7">
        <f t="shared" si="41"/>
        <v>0.568840579710145</v>
      </c>
      <c r="L258" s="6">
        <v>0</v>
      </c>
      <c r="M258" s="6">
        <f t="shared" si="42"/>
        <v>0</v>
      </c>
      <c r="N258" s="6">
        <f t="shared" si="43"/>
        <v>52</v>
      </c>
      <c r="O258" s="7">
        <f t="shared" si="44"/>
        <v>0.188405797101449</v>
      </c>
      <c r="P258" s="6"/>
      <c r="Q258" s="6">
        <f t="shared" si="45"/>
        <v>50.0739200739201</v>
      </c>
      <c r="R258" s="6">
        <f t="shared" si="46"/>
        <v>115</v>
      </c>
      <c r="S258" s="7">
        <f t="shared" si="47"/>
        <v>0.416666666666667</v>
      </c>
    </row>
    <row r="259" spans="1:19">
      <c r="A259" s="6">
        <v>255</v>
      </c>
      <c r="B259" s="6" t="s">
        <v>1247</v>
      </c>
      <c r="C259" s="6" t="s">
        <v>1248</v>
      </c>
      <c r="D259" s="11">
        <v>3.43</v>
      </c>
      <c r="E259" s="6">
        <f t="shared" si="36"/>
        <v>54.4444444444444</v>
      </c>
      <c r="F259" s="6">
        <f t="shared" si="37"/>
        <v>51</v>
      </c>
      <c r="G259" s="7">
        <f t="shared" si="38"/>
        <v>0.184782608695652</v>
      </c>
      <c r="H259" s="11">
        <v>28</v>
      </c>
      <c r="I259" s="6">
        <f t="shared" si="39"/>
        <v>1.74636174636175</v>
      </c>
      <c r="J259" s="6">
        <f t="shared" si="40"/>
        <v>113</v>
      </c>
      <c r="K259" s="7">
        <f t="shared" si="41"/>
        <v>0.409420289855072</v>
      </c>
      <c r="L259" s="6">
        <v>8</v>
      </c>
      <c r="M259" s="6">
        <f t="shared" si="42"/>
        <v>8</v>
      </c>
      <c r="N259" s="6">
        <f t="shared" si="43"/>
        <v>38</v>
      </c>
      <c r="O259" s="7">
        <f t="shared" si="44"/>
        <v>0.13768115942029</v>
      </c>
      <c r="P259" s="6"/>
      <c r="Q259" s="6">
        <f t="shared" si="45"/>
        <v>64.1908061908062</v>
      </c>
      <c r="R259" s="6">
        <f t="shared" si="46"/>
        <v>46</v>
      </c>
      <c r="S259" s="7">
        <f t="shared" si="47"/>
        <v>0.166666666666667</v>
      </c>
    </row>
    <row r="260" spans="1:19">
      <c r="A260" s="6">
        <v>256</v>
      </c>
      <c r="B260" s="6" t="s">
        <v>1249</v>
      </c>
      <c r="C260" s="6" t="s">
        <v>1250</v>
      </c>
      <c r="D260" s="11">
        <v>3.49</v>
      </c>
      <c r="E260" s="6">
        <f t="shared" si="36"/>
        <v>55.3968253968254</v>
      </c>
      <c r="F260" s="6">
        <f t="shared" si="37"/>
        <v>43</v>
      </c>
      <c r="G260" s="7">
        <f t="shared" si="38"/>
        <v>0.155797101449275</v>
      </c>
      <c r="H260" s="11">
        <v>101</v>
      </c>
      <c r="I260" s="6">
        <f t="shared" si="39"/>
        <v>6.2993762993763</v>
      </c>
      <c r="J260" s="6">
        <f t="shared" si="40"/>
        <v>40</v>
      </c>
      <c r="K260" s="7">
        <f t="shared" si="41"/>
        <v>0.144927536231884</v>
      </c>
      <c r="L260" s="6">
        <v>0</v>
      </c>
      <c r="M260" s="6">
        <f t="shared" si="42"/>
        <v>0</v>
      </c>
      <c r="N260" s="6">
        <f t="shared" si="43"/>
        <v>52</v>
      </c>
      <c r="O260" s="7">
        <f t="shared" si="44"/>
        <v>0.188405797101449</v>
      </c>
      <c r="P260" s="6"/>
      <c r="Q260" s="6">
        <f t="shared" si="45"/>
        <v>61.6962016962017</v>
      </c>
      <c r="R260" s="6">
        <f t="shared" si="46"/>
        <v>55</v>
      </c>
      <c r="S260" s="7">
        <f t="shared" si="47"/>
        <v>0.199275362318841</v>
      </c>
    </row>
    <row r="261" spans="1:19">
      <c r="A261" s="6">
        <v>257</v>
      </c>
      <c r="B261" s="6" t="s">
        <v>1251</v>
      </c>
      <c r="C261" s="6" t="s">
        <v>1252</v>
      </c>
      <c r="D261" s="11">
        <v>1.78</v>
      </c>
      <c r="E261" s="6">
        <f t="shared" ref="E261:E280" si="48">D261/MAX($D$5:$D$280)*70</f>
        <v>28.2539682539683</v>
      </c>
      <c r="F261" s="6">
        <f t="shared" ref="F261:F280" si="49">RANK(E261,$E$5:$E$280)</f>
        <v>242</v>
      </c>
      <c r="G261" s="7">
        <f t="shared" ref="G261:G280" si="50">IFERROR(RANK(E261,$E$5:$E$280)/COUNT($E$5:$E$280),0)</f>
        <v>0.876811594202899</v>
      </c>
      <c r="H261" s="11">
        <v>69</v>
      </c>
      <c r="I261" s="6">
        <f t="shared" ref="I261:I280" si="51">H261/MAX($H$5:$H$280)*30</f>
        <v>4.3035343035343</v>
      </c>
      <c r="J261" s="6">
        <f t="shared" ref="J261:J280" si="52">RANK(I261,$I$5:$I$280)</f>
        <v>52</v>
      </c>
      <c r="K261" s="7">
        <f t="shared" ref="K261:K280" si="53">IFERROR(RANK(I261,$I$5:$I$280)/COUNT($I$5:$I$280),0)</f>
        <v>0.188405797101449</v>
      </c>
      <c r="L261" s="6">
        <v>2</v>
      </c>
      <c r="M261" s="6">
        <f t="shared" ref="M261:M280" si="54">IF(L261&gt;=50,50,L261)</f>
        <v>2</v>
      </c>
      <c r="N261" s="6">
        <f t="shared" ref="N261:N280" si="55">RANK(M261,$M$5:$M$280)</f>
        <v>48</v>
      </c>
      <c r="O261" s="7">
        <f t="shared" ref="O261:O280" si="56">IFERROR(RANK(M261,$M$5:$M$280)/COUNT($M$5:$M$280),0)</f>
        <v>0.173913043478261</v>
      </c>
      <c r="P261" s="6"/>
      <c r="Q261" s="6">
        <f t="shared" ref="Q261:Q280" si="57">E261+I261+M261-P261</f>
        <v>34.5575025575026</v>
      </c>
      <c r="R261" s="6">
        <f t="shared" ref="R261:R280" si="58">RANK(Q261,$Q$5:$Q$280)</f>
        <v>216</v>
      </c>
      <c r="S261" s="7">
        <f t="shared" ref="S261:S280" si="59">IFERROR(RANK(Q261,$Q$5:$Q$280)/COUNT($Q$5:$Q$280),0)</f>
        <v>0.782608695652174</v>
      </c>
    </row>
    <row r="262" spans="1:19">
      <c r="A262" s="6">
        <v>258</v>
      </c>
      <c r="B262" s="6" t="s">
        <v>1253</v>
      </c>
      <c r="C262" s="6" t="s">
        <v>1254</v>
      </c>
      <c r="D262" s="11">
        <v>2.79</v>
      </c>
      <c r="E262" s="6">
        <f t="shared" si="48"/>
        <v>44.2857142857143</v>
      </c>
      <c r="F262" s="6">
        <f t="shared" si="49"/>
        <v>133</v>
      </c>
      <c r="G262" s="7">
        <f t="shared" si="50"/>
        <v>0.481884057971014</v>
      </c>
      <c r="H262" s="11">
        <v>71</v>
      </c>
      <c r="I262" s="6">
        <f t="shared" si="51"/>
        <v>4.42827442827443</v>
      </c>
      <c r="J262" s="6">
        <f t="shared" si="52"/>
        <v>49</v>
      </c>
      <c r="K262" s="7">
        <f t="shared" si="53"/>
        <v>0.177536231884058</v>
      </c>
      <c r="L262" s="6">
        <v>0</v>
      </c>
      <c r="M262" s="6">
        <f t="shared" si="54"/>
        <v>0</v>
      </c>
      <c r="N262" s="6">
        <f t="shared" si="55"/>
        <v>52</v>
      </c>
      <c r="O262" s="7">
        <f t="shared" si="56"/>
        <v>0.188405797101449</v>
      </c>
      <c r="P262" s="6"/>
      <c r="Q262" s="6">
        <f t="shared" si="57"/>
        <v>48.7139887139887</v>
      </c>
      <c r="R262" s="6">
        <f t="shared" si="58"/>
        <v>126</v>
      </c>
      <c r="S262" s="7">
        <f t="shared" si="59"/>
        <v>0.456521739130435</v>
      </c>
    </row>
    <row r="263" spans="1:19">
      <c r="A263" s="6">
        <v>259</v>
      </c>
      <c r="B263" s="6" t="s">
        <v>1255</v>
      </c>
      <c r="C263" s="6" t="s">
        <v>1256</v>
      </c>
      <c r="D263" s="11">
        <v>2.31</v>
      </c>
      <c r="E263" s="6">
        <f t="shared" si="48"/>
        <v>36.6666666666667</v>
      </c>
      <c r="F263" s="6">
        <f t="shared" si="49"/>
        <v>187</v>
      </c>
      <c r="G263" s="7">
        <f t="shared" si="50"/>
        <v>0.677536231884058</v>
      </c>
      <c r="H263" s="11">
        <v>42</v>
      </c>
      <c r="I263" s="6">
        <f t="shared" si="51"/>
        <v>2.61954261954262</v>
      </c>
      <c r="J263" s="6">
        <f t="shared" si="52"/>
        <v>71</v>
      </c>
      <c r="K263" s="7">
        <f t="shared" si="53"/>
        <v>0.257246376811594</v>
      </c>
      <c r="L263" s="6">
        <v>0</v>
      </c>
      <c r="M263" s="6">
        <f t="shared" si="54"/>
        <v>0</v>
      </c>
      <c r="N263" s="6">
        <f t="shared" si="55"/>
        <v>52</v>
      </c>
      <c r="O263" s="7">
        <f t="shared" si="56"/>
        <v>0.188405797101449</v>
      </c>
      <c r="P263" s="6"/>
      <c r="Q263" s="6">
        <f t="shared" si="57"/>
        <v>39.2862092862093</v>
      </c>
      <c r="R263" s="6">
        <f t="shared" si="58"/>
        <v>184</v>
      </c>
      <c r="S263" s="7">
        <f t="shared" si="59"/>
        <v>0.666666666666667</v>
      </c>
    </row>
    <row r="264" spans="1:19">
      <c r="A264" s="6">
        <v>260</v>
      </c>
      <c r="B264" s="6" t="s">
        <v>1257</v>
      </c>
      <c r="C264" s="6" t="s">
        <v>1258</v>
      </c>
      <c r="D264" s="11">
        <v>2.7</v>
      </c>
      <c r="E264" s="6">
        <f t="shared" si="48"/>
        <v>42.8571428571429</v>
      </c>
      <c r="F264" s="6">
        <f t="shared" si="49"/>
        <v>143</v>
      </c>
      <c r="G264" s="7">
        <f t="shared" si="50"/>
        <v>0.518115942028985</v>
      </c>
      <c r="H264" s="11">
        <v>27</v>
      </c>
      <c r="I264" s="6">
        <f t="shared" si="51"/>
        <v>1.68399168399168</v>
      </c>
      <c r="J264" s="6">
        <f t="shared" si="52"/>
        <v>119</v>
      </c>
      <c r="K264" s="7">
        <f t="shared" si="53"/>
        <v>0.431159420289855</v>
      </c>
      <c r="L264" s="6">
        <v>0</v>
      </c>
      <c r="M264" s="6">
        <f t="shared" si="54"/>
        <v>0</v>
      </c>
      <c r="N264" s="6">
        <f t="shared" si="55"/>
        <v>52</v>
      </c>
      <c r="O264" s="7">
        <f t="shared" si="56"/>
        <v>0.188405797101449</v>
      </c>
      <c r="P264" s="6"/>
      <c r="Q264" s="6">
        <f t="shared" si="57"/>
        <v>44.5411345411345</v>
      </c>
      <c r="R264" s="6">
        <f t="shared" si="58"/>
        <v>147</v>
      </c>
      <c r="S264" s="7">
        <f t="shared" si="59"/>
        <v>0.532608695652174</v>
      </c>
    </row>
    <row r="265" spans="1:19">
      <c r="A265" s="6">
        <v>261</v>
      </c>
      <c r="B265" s="6" t="s">
        <v>1259</v>
      </c>
      <c r="C265" s="6" t="s">
        <v>1260</v>
      </c>
      <c r="D265" s="11">
        <v>2.66</v>
      </c>
      <c r="E265" s="6">
        <f t="shared" si="48"/>
        <v>42.2222222222222</v>
      </c>
      <c r="F265" s="6">
        <f t="shared" si="49"/>
        <v>151</v>
      </c>
      <c r="G265" s="7">
        <f t="shared" si="50"/>
        <v>0.547101449275362</v>
      </c>
      <c r="H265" s="11">
        <v>28</v>
      </c>
      <c r="I265" s="6">
        <f t="shared" si="51"/>
        <v>1.74636174636175</v>
      </c>
      <c r="J265" s="6">
        <f t="shared" si="52"/>
        <v>113</v>
      </c>
      <c r="K265" s="7">
        <f t="shared" si="53"/>
        <v>0.409420289855072</v>
      </c>
      <c r="L265" s="6">
        <v>0</v>
      </c>
      <c r="M265" s="6">
        <f t="shared" si="54"/>
        <v>0</v>
      </c>
      <c r="N265" s="6">
        <f t="shared" si="55"/>
        <v>52</v>
      </c>
      <c r="O265" s="7">
        <f t="shared" si="56"/>
        <v>0.188405797101449</v>
      </c>
      <c r="P265" s="6"/>
      <c r="Q265" s="6">
        <f t="shared" si="57"/>
        <v>43.968583968584</v>
      </c>
      <c r="R265" s="6">
        <f t="shared" si="58"/>
        <v>154</v>
      </c>
      <c r="S265" s="7">
        <f t="shared" si="59"/>
        <v>0.557971014492754</v>
      </c>
    </row>
    <row r="266" spans="1:19">
      <c r="A266" s="6">
        <v>262</v>
      </c>
      <c r="B266" s="6" t="s">
        <v>1261</v>
      </c>
      <c r="C266" s="6" t="s">
        <v>1262</v>
      </c>
      <c r="D266" s="11">
        <v>1.69</v>
      </c>
      <c r="E266" s="6">
        <f t="shared" si="48"/>
        <v>26.8253968253968</v>
      </c>
      <c r="F266" s="6">
        <f t="shared" si="49"/>
        <v>256</v>
      </c>
      <c r="G266" s="7">
        <f t="shared" si="50"/>
        <v>0.927536231884058</v>
      </c>
      <c r="H266" s="11">
        <v>24</v>
      </c>
      <c r="I266" s="6">
        <f t="shared" si="51"/>
        <v>1.4968814968815</v>
      </c>
      <c r="J266" s="6">
        <f t="shared" si="52"/>
        <v>130</v>
      </c>
      <c r="K266" s="7">
        <f t="shared" si="53"/>
        <v>0.471014492753623</v>
      </c>
      <c r="L266" s="6">
        <v>0</v>
      </c>
      <c r="M266" s="6">
        <f t="shared" si="54"/>
        <v>0</v>
      </c>
      <c r="N266" s="6">
        <f t="shared" si="55"/>
        <v>52</v>
      </c>
      <c r="O266" s="7">
        <f t="shared" si="56"/>
        <v>0.188405797101449</v>
      </c>
      <c r="P266" s="6"/>
      <c r="Q266" s="6">
        <f t="shared" si="57"/>
        <v>28.3222783222783</v>
      </c>
      <c r="R266" s="6">
        <f t="shared" si="58"/>
        <v>252</v>
      </c>
      <c r="S266" s="7">
        <f t="shared" si="59"/>
        <v>0.91304347826087</v>
      </c>
    </row>
    <row r="267" spans="1:19">
      <c r="A267" s="6">
        <v>263</v>
      </c>
      <c r="B267" s="6" t="s">
        <v>1263</v>
      </c>
      <c r="C267" s="6" t="s">
        <v>1264</v>
      </c>
      <c r="D267" s="11">
        <v>2.68</v>
      </c>
      <c r="E267" s="6">
        <f t="shared" si="48"/>
        <v>42.5396825396825</v>
      </c>
      <c r="F267" s="6">
        <f t="shared" si="49"/>
        <v>149</v>
      </c>
      <c r="G267" s="7">
        <f t="shared" si="50"/>
        <v>0.539855072463768</v>
      </c>
      <c r="H267" s="11">
        <v>30</v>
      </c>
      <c r="I267" s="6">
        <f t="shared" si="51"/>
        <v>1.87110187110187</v>
      </c>
      <c r="J267" s="6">
        <f t="shared" si="52"/>
        <v>101</v>
      </c>
      <c r="K267" s="7">
        <f t="shared" si="53"/>
        <v>0.365942028985507</v>
      </c>
      <c r="L267" s="6">
        <v>0</v>
      </c>
      <c r="M267" s="6">
        <f t="shared" si="54"/>
        <v>0</v>
      </c>
      <c r="N267" s="6">
        <f t="shared" si="55"/>
        <v>52</v>
      </c>
      <c r="O267" s="7">
        <f t="shared" si="56"/>
        <v>0.188405797101449</v>
      </c>
      <c r="P267" s="6"/>
      <c r="Q267" s="6">
        <f t="shared" si="57"/>
        <v>44.4107844107844</v>
      </c>
      <c r="R267" s="6">
        <f t="shared" si="58"/>
        <v>148</v>
      </c>
      <c r="S267" s="7">
        <f t="shared" si="59"/>
        <v>0.536231884057971</v>
      </c>
    </row>
    <row r="268" spans="1:19">
      <c r="A268" s="6">
        <v>264</v>
      </c>
      <c r="B268" s="6" t="s">
        <v>1265</v>
      </c>
      <c r="C268" s="6" t="s">
        <v>1266</v>
      </c>
      <c r="D268" s="11">
        <v>3.64</v>
      </c>
      <c r="E268" s="6">
        <f t="shared" si="48"/>
        <v>57.7777777777778</v>
      </c>
      <c r="F268" s="6">
        <f t="shared" si="49"/>
        <v>27</v>
      </c>
      <c r="G268" s="7">
        <f t="shared" si="50"/>
        <v>0.0978260869565217</v>
      </c>
      <c r="H268" s="11">
        <v>29</v>
      </c>
      <c r="I268" s="6">
        <f t="shared" si="51"/>
        <v>1.80873180873181</v>
      </c>
      <c r="J268" s="6">
        <f t="shared" si="52"/>
        <v>108</v>
      </c>
      <c r="K268" s="7">
        <f t="shared" si="53"/>
        <v>0.391304347826087</v>
      </c>
      <c r="L268" s="6">
        <v>1.5</v>
      </c>
      <c r="M268" s="6">
        <f t="shared" si="54"/>
        <v>1.5</v>
      </c>
      <c r="N268" s="6">
        <f t="shared" si="55"/>
        <v>49</v>
      </c>
      <c r="O268" s="7">
        <f t="shared" si="56"/>
        <v>0.177536231884058</v>
      </c>
      <c r="P268" s="6"/>
      <c r="Q268" s="6">
        <f t="shared" si="57"/>
        <v>61.0865095865096</v>
      </c>
      <c r="R268" s="6">
        <f t="shared" si="58"/>
        <v>56</v>
      </c>
      <c r="S268" s="7">
        <f t="shared" si="59"/>
        <v>0.202898550724638</v>
      </c>
    </row>
    <row r="269" spans="1:19">
      <c r="A269" s="6">
        <v>265</v>
      </c>
      <c r="B269" s="6" t="s">
        <v>1267</v>
      </c>
      <c r="C269" s="6" t="s">
        <v>1268</v>
      </c>
      <c r="D269" s="11">
        <v>2.83</v>
      </c>
      <c r="E269" s="6">
        <f t="shared" si="48"/>
        <v>44.9206349206349</v>
      </c>
      <c r="F269" s="6">
        <f t="shared" si="49"/>
        <v>128</v>
      </c>
      <c r="G269" s="7">
        <f t="shared" si="50"/>
        <v>0.463768115942029</v>
      </c>
      <c r="H269" s="11">
        <v>152.5</v>
      </c>
      <c r="I269" s="6">
        <f t="shared" si="51"/>
        <v>9.51143451143451</v>
      </c>
      <c r="J269" s="6">
        <f t="shared" si="52"/>
        <v>23</v>
      </c>
      <c r="K269" s="7">
        <f t="shared" si="53"/>
        <v>0.0833333333333333</v>
      </c>
      <c r="L269" s="6">
        <v>11.5</v>
      </c>
      <c r="M269" s="6">
        <f t="shared" si="54"/>
        <v>11.5</v>
      </c>
      <c r="N269" s="6">
        <f t="shared" si="55"/>
        <v>34</v>
      </c>
      <c r="O269" s="7">
        <f t="shared" si="56"/>
        <v>0.123188405797101</v>
      </c>
      <c r="P269" s="6"/>
      <c r="Q269" s="6">
        <f t="shared" si="57"/>
        <v>65.9320694320694</v>
      </c>
      <c r="R269" s="6">
        <f t="shared" si="58"/>
        <v>40</v>
      </c>
      <c r="S269" s="7">
        <f t="shared" si="59"/>
        <v>0.144927536231884</v>
      </c>
    </row>
    <row r="270" spans="1:19">
      <c r="A270" s="6">
        <v>266</v>
      </c>
      <c r="B270" s="6" t="s">
        <v>1269</v>
      </c>
      <c r="C270" s="6" t="s">
        <v>1270</v>
      </c>
      <c r="D270" s="11">
        <v>3.2</v>
      </c>
      <c r="E270" s="6">
        <f t="shared" si="48"/>
        <v>50.7936507936508</v>
      </c>
      <c r="F270" s="6">
        <f t="shared" si="49"/>
        <v>85</v>
      </c>
      <c r="G270" s="7">
        <f t="shared" si="50"/>
        <v>0.307971014492754</v>
      </c>
      <c r="H270" s="11">
        <v>34</v>
      </c>
      <c r="I270" s="6">
        <f t="shared" si="51"/>
        <v>2.12058212058212</v>
      </c>
      <c r="J270" s="6">
        <f t="shared" si="52"/>
        <v>87</v>
      </c>
      <c r="K270" s="7">
        <f t="shared" si="53"/>
        <v>0.315217391304348</v>
      </c>
      <c r="L270" s="6">
        <v>0</v>
      </c>
      <c r="M270" s="6">
        <f t="shared" si="54"/>
        <v>0</v>
      </c>
      <c r="N270" s="6">
        <f t="shared" si="55"/>
        <v>52</v>
      </c>
      <c r="O270" s="7">
        <f t="shared" si="56"/>
        <v>0.188405797101449</v>
      </c>
      <c r="P270" s="6"/>
      <c r="Q270" s="6">
        <f t="shared" si="57"/>
        <v>52.9142329142329</v>
      </c>
      <c r="R270" s="6">
        <f t="shared" si="58"/>
        <v>95</v>
      </c>
      <c r="S270" s="7">
        <f t="shared" si="59"/>
        <v>0.344202898550725</v>
      </c>
    </row>
    <row r="271" spans="1:19">
      <c r="A271" s="6">
        <v>267</v>
      </c>
      <c r="B271" s="6" t="s">
        <v>1271</v>
      </c>
      <c r="C271" s="6" t="s">
        <v>1272</v>
      </c>
      <c r="D271" s="11">
        <v>1.5</v>
      </c>
      <c r="E271" s="6">
        <f t="shared" si="48"/>
        <v>23.8095238095238</v>
      </c>
      <c r="F271" s="6">
        <f t="shared" si="49"/>
        <v>266</v>
      </c>
      <c r="G271" s="7">
        <f t="shared" si="50"/>
        <v>0.963768115942029</v>
      </c>
      <c r="H271" s="11">
        <v>31</v>
      </c>
      <c r="I271" s="6">
        <f t="shared" si="51"/>
        <v>1.93347193347193</v>
      </c>
      <c r="J271" s="6">
        <f t="shared" si="52"/>
        <v>98</v>
      </c>
      <c r="K271" s="7">
        <f t="shared" si="53"/>
        <v>0.355072463768116</v>
      </c>
      <c r="L271" s="6">
        <v>5</v>
      </c>
      <c r="M271" s="6">
        <f t="shared" si="54"/>
        <v>5</v>
      </c>
      <c r="N271" s="6">
        <f t="shared" si="55"/>
        <v>41</v>
      </c>
      <c r="O271" s="7">
        <f t="shared" si="56"/>
        <v>0.148550724637681</v>
      </c>
      <c r="P271" s="6"/>
      <c r="Q271" s="6">
        <f t="shared" si="57"/>
        <v>30.7429957429957</v>
      </c>
      <c r="R271" s="6">
        <f t="shared" si="58"/>
        <v>240</v>
      </c>
      <c r="S271" s="7">
        <f t="shared" si="59"/>
        <v>0.869565217391304</v>
      </c>
    </row>
    <row r="272" spans="1:19">
      <c r="A272" s="6">
        <v>268</v>
      </c>
      <c r="B272" s="6" t="s">
        <v>1273</v>
      </c>
      <c r="C272" s="6" t="s">
        <v>1274</v>
      </c>
      <c r="D272" s="11">
        <v>4</v>
      </c>
      <c r="E272" s="6">
        <f t="shared" si="48"/>
        <v>63.4920634920635</v>
      </c>
      <c r="F272" s="6">
        <f t="shared" si="49"/>
        <v>7</v>
      </c>
      <c r="G272" s="7">
        <f t="shared" si="50"/>
        <v>0.0253623188405797</v>
      </c>
      <c r="H272" s="11">
        <v>47</v>
      </c>
      <c r="I272" s="6">
        <f t="shared" si="51"/>
        <v>2.93139293139293</v>
      </c>
      <c r="J272" s="6">
        <f t="shared" si="52"/>
        <v>67</v>
      </c>
      <c r="K272" s="7">
        <f t="shared" si="53"/>
        <v>0.242753623188406</v>
      </c>
      <c r="L272" s="6">
        <v>7</v>
      </c>
      <c r="M272" s="6">
        <f t="shared" si="54"/>
        <v>7</v>
      </c>
      <c r="N272" s="6">
        <f t="shared" si="55"/>
        <v>40</v>
      </c>
      <c r="O272" s="7">
        <f t="shared" si="56"/>
        <v>0.144927536231884</v>
      </c>
      <c r="P272" s="6"/>
      <c r="Q272" s="6">
        <f t="shared" si="57"/>
        <v>73.4234564234564</v>
      </c>
      <c r="R272" s="6">
        <f t="shared" si="58"/>
        <v>30</v>
      </c>
      <c r="S272" s="7">
        <f t="shared" si="59"/>
        <v>0.108695652173913</v>
      </c>
    </row>
    <row r="273" spans="1:19">
      <c r="A273" s="6">
        <v>269</v>
      </c>
      <c r="B273" s="6" t="s">
        <v>1275</v>
      </c>
      <c r="C273" s="6" t="s">
        <v>1276</v>
      </c>
      <c r="D273" s="11">
        <v>3.39</v>
      </c>
      <c r="E273" s="6">
        <f t="shared" si="48"/>
        <v>53.8095238095238</v>
      </c>
      <c r="F273" s="6">
        <f t="shared" si="49"/>
        <v>56</v>
      </c>
      <c r="G273" s="7">
        <f t="shared" si="50"/>
        <v>0.202898550724638</v>
      </c>
      <c r="H273" s="11">
        <v>51</v>
      </c>
      <c r="I273" s="6">
        <f t="shared" si="51"/>
        <v>3.18087318087318</v>
      </c>
      <c r="J273" s="6">
        <f t="shared" si="52"/>
        <v>62</v>
      </c>
      <c r="K273" s="7">
        <f t="shared" si="53"/>
        <v>0.22463768115942</v>
      </c>
      <c r="L273" s="6">
        <v>0</v>
      </c>
      <c r="M273" s="6">
        <f t="shared" si="54"/>
        <v>0</v>
      </c>
      <c r="N273" s="6">
        <f t="shared" si="55"/>
        <v>52</v>
      </c>
      <c r="O273" s="7">
        <f t="shared" si="56"/>
        <v>0.188405797101449</v>
      </c>
      <c r="P273" s="6"/>
      <c r="Q273" s="6">
        <f t="shared" si="57"/>
        <v>56.990396990397</v>
      </c>
      <c r="R273" s="6">
        <f t="shared" si="58"/>
        <v>69</v>
      </c>
      <c r="S273" s="7">
        <f t="shared" si="59"/>
        <v>0.25</v>
      </c>
    </row>
    <row r="274" spans="1:19">
      <c r="A274" s="6">
        <v>270</v>
      </c>
      <c r="B274" s="6" t="s">
        <v>1277</v>
      </c>
      <c r="C274" s="6" t="s">
        <v>1278</v>
      </c>
      <c r="D274" s="11">
        <v>2.44</v>
      </c>
      <c r="E274" s="6">
        <f t="shared" si="48"/>
        <v>38.7301587301587</v>
      </c>
      <c r="F274" s="6">
        <f t="shared" si="49"/>
        <v>173</v>
      </c>
      <c r="G274" s="7">
        <f t="shared" si="50"/>
        <v>0.626811594202899</v>
      </c>
      <c r="H274" s="11">
        <v>19</v>
      </c>
      <c r="I274" s="6">
        <f t="shared" si="51"/>
        <v>1.18503118503118</v>
      </c>
      <c r="J274" s="6">
        <f t="shared" si="52"/>
        <v>157</v>
      </c>
      <c r="K274" s="7">
        <f t="shared" si="53"/>
        <v>0.568840579710145</v>
      </c>
      <c r="L274" s="6">
        <v>0</v>
      </c>
      <c r="M274" s="6">
        <f t="shared" si="54"/>
        <v>0</v>
      </c>
      <c r="N274" s="6">
        <f t="shared" si="55"/>
        <v>52</v>
      </c>
      <c r="O274" s="7">
        <f t="shared" si="56"/>
        <v>0.188405797101449</v>
      </c>
      <c r="P274" s="6"/>
      <c r="Q274" s="6">
        <f t="shared" si="57"/>
        <v>39.9151899151899</v>
      </c>
      <c r="R274" s="6">
        <f t="shared" si="58"/>
        <v>178</v>
      </c>
      <c r="S274" s="7">
        <f t="shared" si="59"/>
        <v>0.644927536231884</v>
      </c>
    </row>
    <row r="275" spans="1:19">
      <c r="A275" s="6">
        <v>271</v>
      </c>
      <c r="B275" s="6" t="s">
        <v>1279</v>
      </c>
      <c r="C275" s="6" t="s">
        <v>1280</v>
      </c>
      <c r="D275" s="11">
        <v>1.81</v>
      </c>
      <c r="E275" s="6">
        <f t="shared" si="48"/>
        <v>28.7301587301587</v>
      </c>
      <c r="F275" s="6">
        <f t="shared" si="49"/>
        <v>239</v>
      </c>
      <c r="G275" s="7">
        <f t="shared" si="50"/>
        <v>0.865942028985507</v>
      </c>
      <c r="H275" s="11">
        <v>16</v>
      </c>
      <c r="I275" s="6">
        <f t="shared" si="51"/>
        <v>0.997920997920998</v>
      </c>
      <c r="J275" s="6">
        <f t="shared" si="52"/>
        <v>182</v>
      </c>
      <c r="K275" s="7">
        <f t="shared" si="53"/>
        <v>0.659420289855073</v>
      </c>
      <c r="L275" s="6">
        <v>0</v>
      </c>
      <c r="M275" s="6">
        <f t="shared" si="54"/>
        <v>0</v>
      </c>
      <c r="N275" s="6">
        <f t="shared" si="55"/>
        <v>52</v>
      </c>
      <c r="O275" s="7">
        <f t="shared" si="56"/>
        <v>0.188405797101449</v>
      </c>
      <c r="P275" s="6"/>
      <c r="Q275" s="6">
        <f t="shared" si="57"/>
        <v>29.7280797280797</v>
      </c>
      <c r="R275" s="6">
        <f t="shared" si="58"/>
        <v>243</v>
      </c>
      <c r="S275" s="7">
        <f t="shared" si="59"/>
        <v>0.880434782608696</v>
      </c>
    </row>
    <row r="276" spans="1:19">
      <c r="A276" s="6">
        <v>272</v>
      </c>
      <c r="B276" s="6" t="s">
        <v>1281</v>
      </c>
      <c r="C276" s="6" t="s">
        <v>1282</v>
      </c>
      <c r="D276" s="11">
        <v>3.29</v>
      </c>
      <c r="E276" s="6">
        <f t="shared" si="48"/>
        <v>52.2222222222222</v>
      </c>
      <c r="F276" s="6">
        <f t="shared" si="49"/>
        <v>72</v>
      </c>
      <c r="G276" s="7">
        <f t="shared" si="50"/>
        <v>0.260869565217391</v>
      </c>
      <c r="H276" s="11">
        <v>40</v>
      </c>
      <c r="I276" s="6">
        <f t="shared" si="51"/>
        <v>2.49480249480249</v>
      </c>
      <c r="J276" s="6">
        <f t="shared" si="52"/>
        <v>75</v>
      </c>
      <c r="K276" s="7">
        <f t="shared" si="53"/>
        <v>0.271739130434783</v>
      </c>
      <c r="L276" s="6">
        <v>0</v>
      </c>
      <c r="M276" s="6">
        <f t="shared" si="54"/>
        <v>0</v>
      </c>
      <c r="N276" s="6">
        <f t="shared" si="55"/>
        <v>52</v>
      </c>
      <c r="O276" s="7">
        <f t="shared" si="56"/>
        <v>0.188405797101449</v>
      </c>
      <c r="P276" s="6"/>
      <c r="Q276" s="6">
        <f t="shared" si="57"/>
        <v>54.7170247170247</v>
      </c>
      <c r="R276" s="6">
        <f t="shared" si="58"/>
        <v>84</v>
      </c>
      <c r="S276" s="7">
        <f t="shared" si="59"/>
        <v>0.304347826086957</v>
      </c>
    </row>
    <row r="277" spans="1:19">
      <c r="A277" s="6">
        <v>273</v>
      </c>
      <c r="B277" s="6" t="s">
        <v>1283</v>
      </c>
      <c r="C277" s="6" t="s">
        <v>1284</v>
      </c>
      <c r="D277" s="11">
        <v>2.6</v>
      </c>
      <c r="E277" s="6">
        <f t="shared" si="48"/>
        <v>41.2698412698413</v>
      </c>
      <c r="F277" s="6">
        <f t="shared" si="49"/>
        <v>157</v>
      </c>
      <c r="G277" s="7">
        <f t="shared" si="50"/>
        <v>0.568840579710145</v>
      </c>
      <c r="H277" s="11">
        <v>10</v>
      </c>
      <c r="I277" s="6">
        <f t="shared" si="51"/>
        <v>0.623700623700624</v>
      </c>
      <c r="J277" s="6">
        <f t="shared" si="52"/>
        <v>232</v>
      </c>
      <c r="K277" s="7">
        <f t="shared" si="53"/>
        <v>0.840579710144927</v>
      </c>
      <c r="L277" s="6">
        <v>0</v>
      </c>
      <c r="M277" s="6">
        <f t="shared" si="54"/>
        <v>0</v>
      </c>
      <c r="N277" s="6">
        <f t="shared" si="55"/>
        <v>52</v>
      </c>
      <c r="O277" s="7">
        <f t="shared" si="56"/>
        <v>0.188405797101449</v>
      </c>
      <c r="P277" s="6"/>
      <c r="Q277" s="6">
        <f t="shared" si="57"/>
        <v>41.8935418935419</v>
      </c>
      <c r="R277" s="6">
        <f t="shared" si="58"/>
        <v>169</v>
      </c>
      <c r="S277" s="7">
        <f t="shared" si="59"/>
        <v>0.61231884057971</v>
      </c>
    </row>
    <row r="278" spans="1:19">
      <c r="A278" s="6">
        <v>274</v>
      </c>
      <c r="B278" s="6" t="s">
        <v>1285</v>
      </c>
      <c r="C278" s="6" t="s">
        <v>1286</v>
      </c>
      <c r="D278" s="11">
        <v>3.12</v>
      </c>
      <c r="E278" s="6">
        <f t="shared" si="48"/>
        <v>49.5238095238095</v>
      </c>
      <c r="F278" s="6">
        <f t="shared" si="49"/>
        <v>98</v>
      </c>
      <c r="G278" s="7">
        <f t="shared" si="50"/>
        <v>0.355072463768116</v>
      </c>
      <c r="H278" s="11">
        <v>11</v>
      </c>
      <c r="I278" s="6">
        <f t="shared" si="51"/>
        <v>0.686070686070686</v>
      </c>
      <c r="J278" s="6">
        <f t="shared" si="52"/>
        <v>225</v>
      </c>
      <c r="K278" s="7">
        <f t="shared" si="53"/>
        <v>0.815217391304348</v>
      </c>
      <c r="L278" s="6">
        <v>0</v>
      </c>
      <c r="M278" s="6">
        <f t="shared" si="54"/>
        <v>0</v>
      </c>
      <c r="N278" s="6">
        <f t="shared" si="55"/>
        <v>52</v>
      </c>
      <c r="O278" s="7">
        <f t="shared" si="56"/>
        <v>0.188405797101449</v>
      </c>
      <c r="P278" s="6"/>
      <c r="Q278" s="6">
        <f t="shared" si="57"/>
        <v>50.2098802098802</v>
      </c>
      <c r="R278" s="6">
        <f t="shared" si="58"/>
        <v>114</v>
      </c>
      <c r="S278" s="7">
        <f t="shared" si="59"/>
        <v>0.41304347826087</v>
      </c>
    </row>
    <row r="279" spans="1:19">
      <c r="A279" s="6">
        <v>275</v>
      </c>
      <c r="B279" s="6" t="s">
        <v>1287</v>
      </c>
      <c r="C279" s="6" t="s">
        <v>1288</v>
      </c>
      <c r="D279" s="11">
        <v>3.54</v>
      </c>
      <c r="E279" s="6">
        <f t="shared" si="48"/>
        <v>56.1904761904762</v>
      </c>
      <c r="F279" s="6">
        <f t="shared" si="49"/>
        <v>40</v>
      </c>
      <c r="G279" s="7">
        <f t="shared" si="50"/>
        <v>0.144927536231884</v>
      </c>
      <c r="H279" s="11">
        <v>167</v>
      </c>
      <c r="I279" s="6">
        <f t="shared" si="51"/>
        <v>10.4158004158004</v>
      </c>
      <c r="J279" s="6">
        <f t="shared" si="52"/>
        <v>15</v>
      </c>
      <c r="K279" s="7">
        <f t="shared" si="53"/>
        <v>0.0543478260869565</v>
      </c>
      <c r="L279" s="6">
        <v>23</v>
      </c>
      <c r="M279" s="6">
        <f t="shared" si="54"/>
        <v>23</v>
      </c>
      <c r="N279" s="6">
        <f t="shared" si="55"/>
        <v>18</v>
      </c>
      <c r="O279" s="7">
        <f t="shared" si="56"/>
        <v>0.0652173913043478</v>
      </c>
      <c r="P279" s="6"/>
      <c r="Q279" s="6">
        <f t="shared" si="57"/>
        <v>89.6062766062766</v>
      </c>
      <c r="R279" s="6">
        <f t="shared" si="58"/>
        <v>15</v>
      </c>
      <c r="S279" s="7">
        <f t="shared" si="59"/>
        <v>0.0543478260869565</v>
      </c>
    </row>
    <row r="280" spans="1:19">
      <c r="A280" s="6">
        <v>276</v>
      </c>
      <c r="B280" s="6" t="s">
        <v>1289</v>
      </c>
      <c r="C280" s="6" t="s">
        <v>1290</v>
      </c>
      <c r="D280" s="11">
        <v>3.12</v>
      </c>
      <c r="E280" s="6">
        <f t="shared" si="48"/>
        <v>49.5238095238095</v>
      </c>
      <c r="F280" s="6">
        <f t="shared" si="49"/>
        <v>98</v>
      </c>
      <c r="G280" s="7">
        <f t="shared" si="50"/>
        <v>0.355072463768116</v>
      </c>
      <c r="H280" s="11">
        <v>29</v>
      </c>
      <c r="I280" s="6">
        <f t="shared" si="51"/>
        <v>1.80873180873181</v>
      </c>
      <c r="J280" s="6">
        <f t="shared" si="52"/>
        <v>108</v>
      </c>
      <c r="K280" s="7">
        <f t="shared" si="53"/>
        <v>0.391304347826087</v>
      </c>
      <c r="L280" s="6">
        <v>8.5</v>
      </c>
      <c r="M280" s="6">
        <f t="shared" si="54"/>
        <v>8.5</v>
      </c>
      <c r="N280" s="6">
        <f t="shared" si="55"/>
        <v>37</v>
      </c>
      <c r="O280" s="7">
        <f t="shared" si="56"/>
        <v>0.134057971014493</v>
      </c>
      <c r="P280" s="6"/>
      <c r="Q280" s="6">
        <f t="shared" si="57"/>
        <v>59.8325413325413</v>
      </c>
      <c r="R280" s="6">
        <f t="shared" si="58"/>
        <v>59</v>
      </c>
      <c r="S280" s="7">
        <f t="shared" si="59"/>
        <v>0.213768115942029</v>
      </c>
    </row>
  </sheetData>
  <autoFilter xmlns:etc="http://www.wps.cn/officeDocument/2017/etCustomData" ref="A3:S280" etc:filterBottomFollowUsedRange="0">
    <sortState ref="A3:S280">
      <sortCondition ref="B3"/>
    </sortState>
    <extLst/>
  </autoFilter>
  <mergeCells count="10">
    <mergeCell ref="B1:C1"/>
    <mergeCell ref="A2:S2"/>
    <mergeCell ref="D3:G3"/>
    <mergeCell ref="H3:K3"/>
    <mergeCell ref="L3:O3"/>
    <mergeCell ref="Q3:S3"/>
    <mergeCell ref="A3:A4"/>
    <mergeCell ref="B3:B4"/>
    <mergeCell ref="C3:C4"/>
    <mergeCell ref="P3:P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国贸</vt:lpstr>
      <vt:lpstr>金科 </vt:lpstr>
      <vt:lpstr>投资</vt:lpstr>
      <vt:lpstr>互金</vt:lpstr>
      <vt:lpstr>金融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Dialog</cp:lastModifiedBy>
  <dcterms:created xsi:type="dcterms:W3CDTF">2026-09-03T09:26:00Z</dcterms:created>
  <dcterms:modified xsi:type="dcterms:W3CDTF">2026-09-11T10:12:43Z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D90D0486B69649598AC7506181835FDB_13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