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软\微信\xwechat_files\wxid_7o66fdyye3g922_7401\msg\file\2026-09\"/>
    </mc:Choice>
  </mc:AlternateContent>
  <bookViews>
    <workbookView windowWidth="20750" windowHeight="10480"/>
  </bookViews>
  <sheets>
    <sheet name="互金" sheetId="1" r:id="rId1"/>
    <sheet name="金科" sheetId="2" r:id="rId2"/>
    <sheet name="金融" sheetId="3" r:id="rId3"/>
    <sheet name="国贸" sheetId="4" r:id="rId4"/>
    <sheet name="投资" sheetId="5" r:id="rId5"/>
  </sheets>
  <definedNames>
    <definedName name="_xlnm._FilterDatabase" localSheetId="0" hidden="1">互金!$A$1:$U$114</definedName>
    <definedName name="_xlnm._FilterDatabase" localSheetId="1" hidden="1">金科!$A$1:$U$703</definedName>
    <definedName name="_xlnm._FilterDatabase" localSheetId="2" hidden="1">金融!$A$1:$U$338</definedName>
    <definedName name="_xlnm._FilterDatabase" localSheetId="3" hidden="1">国贸!$A$1:$U$174</definedName>
    <definedName name="_xlnm._FilterDatabase" localSheetId="4" hidden="1">投资!$A$1:$U$99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<sst xmlns="http://schemas.openxmlformats.org/spreadsheetml/2006/main" count="2955" uniqueCount="1870">
  <si>
    <t>附件：</t>
  </si>
  <si>
    <t>2025-2026学年综合素测评情况总表</t>
  </si>
  <si>
    <t>序号</t>
  </si>
  <si>
    <t>学号</t>
  </si>
  <si>
    <t>姓名</t>
  </si>
  <si>
    <t>学业成绩（70）</t>
  </si>
  <si>
    <t>4+X活动分（30）</t>
  </si>
  <si>
    <t>其他表现测评分（50）</t>
  </si>
  <si>
    <t>扣分</t>
  </si>
  <si>
    <t>合计</t>
  </si>
  <si>
    <t>原始分</t>
  </si>
  <si>
    <t>折算分</t>
  </si>
  <si>
    <t>排名</t>
  </si>
  <si>
    <t>百分比</t>
  </si>
  <si>
    <t>折算总分</t>
  </si>
  <si>
    <t>总排名</t>
  </si>
  <si>
    <t>总百分比</t>
  </si>
  <si>
    <t>例</t>
  </si>
  <si>
    <t>202513010114</t>
  </si>
  <si>
    <t>李淑妍</t>
  </si>
  <si>
    <t>3.41</t>
  </si>
  <si>
    <t>78.0</t>
  </si>
  <si>
    <t>202511160142</t>
  </si>
  <si>
    <t>张梓曼</t>
  </si>
  <si>
    <t>3.68</t>
  </si>
  <si>
    <t>153.0</t>
  </si>
  <si>
    <t>202511160126</t>
  </si>
  <si>
    <t>邱雅</t>
  </si>
  <si>
    <t>3.92</t>
  </si>
  <si>
    <t>102.0</t>
  </si>
  <si>
    <t>202511160145</t>
  </si>
  <si>
    <t>廖恩熙</t>
  </si>
  <si>
    <t>2.71</t>
  </si>
  <si>
    <t>61.0</t>
  </si>
  <si>
    <t>202511160111</t>
  </si>
  <si>
    <t>古森宇</t>
  </si>
  <si>
    <t>3.43</t>
  </si>
  <si>
    <t>108.0</t>
  </si>
  <si>
    <t>202511160101</t>
  </si>
  <si>
    <t>谢俊龙</t>
  </si>
  <si>
    <t>3.14</t>
  </si>
  <si>
    <t>47.0</t>
  </si>
  <si>
    <t>202511160124</t>
  </si>
  <si>
    <t>阮施慧</t>
  </si>
  <si>
    <t>2.83</t>
  </si>
  <si>
    <t>79.0</t>
  </si>
  <si>
    <t>202511160129</t>
  </si>
  <si>
    <t>杨筱涵</t>
  </si>
  <si>
    <t>3.93</t>
  </si>
  <si>
    <t>152.0</t>
  </si>
  <si>
    <t>202511160114</t>
  </si>
  <si>
    <t>潘健熙</t>
  </si>
  <si>
    <t>2.87</t>
  </si>
  <si>
    <t>54.0</t>
  </si>
  <si>
    <t>202511160144</t>
  </si>
  <si>
    <t>赖晶晶</t>
  </si>
  <si>
    <t>3.45</t>
  </si>
  <si>
    <t>107.0</t>
  </si>
  <si>
    <t>202511160138</t>
  </si>
  <si>
    <t>刘艺橙</t>
  </si>
  <si>
    <t>3.38</t>
  </si>
  <si>
    <t>260.5</t>
  </si>
  <si>
    <t>202511160130</t>
  </si>
  <si>
    <t>黄韵晴</t>
  </si>
  <si>
    <t>2.95</t>
  </si>
  <si>
    <t>84.0</t>
  </si>
  <si>
    <t>202511160125</t>
  </si>
  <si>
    <t>符开心</t>
  </si>
  <si>
    <t>3.28</t>
  </si>
  <si>
    <t>131.5</t>
  </si>
  <si>
    <t>202511160120</t>
  </si>
  <si>
    <t>李锦怡</t>
  </si>
  <si>
    <t>3.76</t>
  </si>
  <si>
    <t>111.5</t>
  </si>
  <si>
    <t>202511160122</t>
  </si>
  <si>
    <t>张奕晨</t>
  </si>
  <si>
    <t>1.97</t>
  </si>
  <si>
    <t>49.0</t>
  </si>
  <si>
    <t>202511160118</t>
  </si>
  <si>
    <t>谢诺</t>
  </si>
  <si>
    <t>3.74</t>
  </si>
  <si>
    <t>114.5</t>
  </si>
  <si>
    <t>202511160103</t>
  </si>
  <si>
    <t>汪孙勤</t>
  </si>
  <si>
    <t>2.29</t>
  </si>
  <si>
    <t>82.0</t>
  </si>
  <si>
    <t>202311160217</t>
  </si>
  <si>
    <t>李鑫照</t>
  </si>
  <si>
    <t>2.72</t>
  </si>
  <si>
    <t>90.0</t>
  </si>
  <si>
    <t>202511160136</t>
  </si>
  <si>
    <t>陆子锋</t>
  </si>
  <si>
    <t>3.33</t>
  </si>
  <si>
    <t>93.5</t>
  </si>
  <si>
    <t>202511160139</t>
  </si>
  <si>
    <t>熊子瑶</t>
  </si>
  <si>
    <t>2.54</t>
  </si>
  <si>
    <t>55.0</t>
  </si>
  <si>
    <t>202511160146</t>
  </si>
  <si>
    <t>林玮轩</t>
  </si>
  <si>
    <t>1.81</t>
  </si>
  <si>
    <t>42.0</t>
  </si>
  <si>
    <t>202511160108</t>
  </si>
  <si>
    <t>贾永权</t>
  </si>
  <si>
    <t>2.17</t>
  </si>
  <si>
    <t>43.0</t>
  </si>
  <si>
    <t>202511160110</t>
  </si>
  <si>
    <t>杨凯翔</t>
  </si>
  <si>
    <t>3.75</t>
  </si>
  <si>
    <t>140.0</t>
  </si>
  <si>
    <t>202511160115</t>
  </si>
  <si>
    <t>陆洋</t>
  </si>
  <si>
    <t>3.17</t>
  </si>
  <si>
    <t>74.0</t>
  </si>
  <si>
    <t>202511160127</t>
  </si>
  <si>
    <t>郭思琪</t>
  </si>
  <si>
    <t>2.79</t>
  </si>
  <si>
    <t>85.5</t>
  </si>
  <si>
    <t>202511160143</t>
  </si>
  <si>
    <t>严慧芯</t>
  </si>
  <si>
    <t>3.34</t>
  </si>
  <si>
    <t>95.0</t>
  </si>
  <si>
    <t>202511160140</t>
  </si>
  <si>
    <t>张筱睿</t>
  </si>
  <si>
    <t>3.31</t>
  </si>
  <si>
    <t>71.0</t>
  </si>
  <si>
    <t>202511160135</t>
  </si>
  <si>
    <t>阮舒涵</t>
  </si>
  <si>
    <t>2.52</t>
  </si>
  <si>
    <t>202511160104</t>
  </si>
  <si>
    <t>梁柏乔</t>
  </si>
  <si>
    <t>40.0</t>
  </si>
  <si>
    <t>202511160119</t>
  </si>
  <si>
    <t>邓雅匀</t>
  </si>
  <si>
    <t>118.5</t>
  </si>
  <si>
    <t>202511160116</t>
  </si>
  <si>
    <t>詹子铭</t>
  </si>
  <si>
    <t>1.74</t>
  </si>
  <si>
    <t>44.0</t>
  </si>
  <si>
    <t>202511160109</t>
  </si>
  <si>
    <t>廖书跃</t>
  </si>
  <si>
    <t>2.93</t>
  </si>
  <si>
    <t>111.0</t>
  </si>
  <si>
    <t>202511160113</t>
  </si>
  <si>
    <t>陈睿熙</t>
  </si>
  <si>
    <t>2.59</t>
  </si>
  <si>
    <t>202511160112</t>
  </si>
  <si>
    <t>蓝国豪</t>
  </si>
  <si>
    <t>3.07</t>
  </si>
  <si>
    <t>202511160102</t>
  </si>
  <si>
    <t>袁硕均</t>
  </si>
  <si>
    <t>3.25</t>
  </si>
  <si>
    <t>73.0</t>
  </si>
  <si>
    <t>202511160107</t>
  </si>
  <si>
    <t>金俊昊</t>
  </si>
  <si>
    <t>3.59</t>
  </si>
  <si>
    <t>162.0</t>
  </si>
  <si>
    <t>202511160128</t>
  </si>
  <si>
    <t>陈斯宜</t>
  </si>
  <si>
    <t>4.08</t>
  </si>
  <si>
    <t>248.5</t>
  </si>
  <si>
    <t>202511160141</t>
  </si>
  <si>
    <t>倪钰萍</t>
  </si>
  <si>
    <t>3.32</t>
  </si>
  <si>
    <t>136.0</t>
  </si>
  <si>
    <t>202511160106</t>
  </si>
  <si>
    <t>孔祥思</t>
  </si>
  <si>
    <t>2.62</t>
  </si>
  <si>
    <t>50.0</t>
  </si>
  <si>
    <t>202511160131</t>
  </si>
  <si>
    <t>陈冰倩</t>
  </si>
  <si>
    <t>3.46</t>
  </si>
  <si>
    <t>135.0</t>
  </si>
  <si>
    <t>202511160121</t>
  </si>
  <si>
    <t>黄文华</t>
  </si>
  <si>
    <t>3.80</t>
  </si>
  <si>
    <t>193.5</t>
  </si>
  <si>
    <t>202511160105</t>
  </si>
  <si>
    <t>林勇成</t>
  </si>
  <si>
    <t>1.89</t>
  </si>
  <si>
    <t>41.0</t>
  </si>
  <si>
    <t>202511160205</t>
  </si>
  <si>
    <t>张浩楠</t>
  </si>
  <si>
    <t>2.41</t>
  </si>
  <si>
    <t>48.0</t>
  </si>
  <si>
    <t>202511160215</t>
  </si>
  <si>
    <t>黄钰婷</t>
  </si>
  <si>
    <t>3.95</t>
  </si>
  <si>
    <t>137.0</t>
  </si>
  <si>
    <t>202511160246</t>
  </si>
  <si>
    <t>吴淳雨</t>
  </si>
  <si>
    <t>3.58</t>
  </si>
  <si>
    <t>149.5</t>
  </si>
  <si>
    <t>202511160226</t>
  </si>
  <si>
    <t>张晖恬</t>
  </si>
  <si>
    <t>3.66</t>
  </si>
  <si>
    <t>202511160239</t>
  </si>
  <si>
    <t>邱茗悦</t>
  </si>
  <si>
    <t>3.83</t>
  </si>
  <si>
    <t>69.0</t>
  </si>
  <si>
    <t>202511160204</t>
  </si>
  <si>
    <t>黄卓升</t>
  </si>
  <si>
    <t>2.89</t>
  </si>
  <si>
    <t>112.0</t>
  </si>
  <si>
    <t>202511160230</t>
  </si>
  <si>
    <t>郁梓琳</t>
  </si>
  <si>
    <t>3.23</t>
  </si>
  <si>
    <t>202511160225</t>
  </si>
  <si>
    <t>林思伶</t>
  </si>
  <si>
    <t>2.76</t>
  </si>
  <si>
    <t>105.0</t>
  </si>
  <si>
    <t>202511160218</t>
  </si>
  <si>
    <t>李嘉泳</t>
  </si>
  <si>
    <t>3.60</t>
  </si>
  <si>
    <t>160.0</t>
  </si>
  <si>
    <t>202511160234</t>
  </si>
  <si>
    <t>陈蓉颖</t>
  </si>
  <si>
    <t>3.01</t>
  </si>
  <si>
    <t>202511160223</t>
  </si>
  <si>
    <t>邹昀芝</t>
  </si>
  <si>
    <t>180.0</t>
  </si>
  <si>
    <t>202511160245</t>
  </si>
  <si>
    <t>彭润钰</t>
  </si>
  <si>
    <t>2.80</t>
  </si>
  <si>
    <t>72.5</t>
  </si>
  <si>
    <t>202511160244</t>
  </si>
  <si>
    <t>邹紫盈</t>
  </si>
  <si>
    <t>3.24</t>
  </si>
  <si>
    <t>122.5</t>
  </si>
  <si>
    <t>202511160212</t>
  </si>
  <si>
    <t>唐安奇</t>
  </si>
  <si>
    <t>2.22</t>
  </si>
  <si>
    <t>64.0</t>
  </si>
  <si>
    <t>202511160202</t>
  </si>
  <si>
    <t>陈星星</t>
  </si>
  <si>
    <t>3.15</t>
  </si>
  <si>
    <t>57.0</t>
  </si>
  <si>
    <t>202511160214</t>
  </si>
  <si>
    <t>陈漫琦</t>
  </si>
  <si>
    <t>202511160227</t>
  </si>
  <si>
    <t>谢慧欣</t>
  </si>
  <si>
    <t>145.0</t>
  </si>
  <si>
    <t>202511160211</t>
  </si>
  <si>
    <t>洪浩杭</t>
  </si>
  <si>
    <t>3.18</t>
  </si>
  <si>
    <t>52.0</t>
  </si>
  <si>
    <t>202511160206</t>
  </si>
  <si>
    <t>钟楚伟</t>
  </si>
  <si>
    <t>202511160243</t>
  </si>
  <si>
    <t>黄小梅</t>
  </si>
  <si>
    <t>3.49</t>
  </si>
  <si>
    <t>89.0</t>
  </si>
  <si>
    <t>202511160231</t>
  </si>
  <si>
    <t>岑雅婧</t>
  </si>
  <si>
    <t>202511160233</t>
  </si>
  <si>
    <t>徐诗莹</t>
  </si>
  <si>
    <t>130.0</t>
  </si>
  <si>
    <t>202511160232</t>
  </si>
  <si>
    <t>叶紫东</t>
  </si>
  <si>
    <t>3.47</t>
  </si>
  <si>
    <t>99.5</t>
  </si>
  <si>
    <t>202511160240</t>
  </si>
  <si>
    <t>陈纯琪</t>
  </si>
  <si>
    <t>3.27</t>
  </si>
  <si>
    <t>138.0</t>
  </si>
  <si>
    <t>202511160247</t>
  </si>
  <si>
    <t>叶丽欣</t>
  </si>
  <si>
    <t>3.26</t>
  </si>
  <si>
    <t>202511160237</t>
  </si>
  <si>
    <t>叶子玥</t>
  </si>
  <si>
    <t>3.21</t>
  </si>
  <si>
    <t>202511160217</t>
  </si>
  <si>
    <t>刘颖仪</t>
  </si>
  <si>
    <t>202511160207</t>
  </si>
  <si>
    <t>李秋鑫</t>
  </si>
  <si>
    <t>2.21</t>
  </si>
  <si>
    <t>133.0</t>
  </si>
  <si>
    <t>202511160219</t>
  </si>
  <si>
    <t>李瑀琪</t>
  </si>
  <si>
    <t>3.57</t>
  </si>
  <si>
    <t>142.0</t>
  </si>
  <si>
    <t>202511160208</t>
  </si>
  <si>
    <t>钟羽科</t>
  </si>
  <si>
    <t>2.25</t>
  </si>
  <si>
    <t>51.0</t>
  </si>
  <si>
    <t>202511160236</t>
  </si>
  <si>
    <t>黄淑莹</t>
  </si>
  <si>
    <t>3.20</t>
  </si>
  <si>
    <t>131.0</t>
  </si>
  <si>
    <t>202511160216</t>
  </si>
  <si>
    <t>罗泳琳</t>
  </si>
  <si>
    <t>3.13</t>
  </si>
  <si>
    <t>202511160228</t>
  </si>
  <si>
    <t>毛惠娴</t>
  </si>
  <si>
    <t>87.0</t>
  </si>
  <si>
    <t>202511160222</t>
  </si>
  <si>
    <t>李卉科</t>
  </si>
  <si>
    <t>3.52</t>
  </si>
  <si>
    <t>202511160238</t>
  </si>
  <si>
    <t>张怡婷</t>
  </si>
  <si>
    <t>3.30</t>
  </si>
  <si>
    <t>75.0</t>
  </si>
  <si>
    <t>202511160203</t>
  </si>
  <si>
    <t>方嘉伟</t>
  </si>
  <si>
    <t>2.11</t>
  </si>
  <si>
    <t>56.0</t>
  </si>
  <si>
    <t>202511160210</t>
  </si>
  <si>
    <t>何以盼</t>
  </si>
  <si>
    <t>202511160209</t>
  </si>
  <si>
    <t>蔡梓翔</t>
  </si>
  <si>
    <t>2.50</t>
  </si>
  <si>
    <t>60.0</t>
  </si>
  <si>
    <t>202511160220</t>
  </si>
  <si>
    <t>钟婉烊</t>
  </si>
  <si>
    <t>3.81</t>
  </si>
  <si>
    <t>171.0</t>
  </si>
  <si>
    <t>202511160213</t>
  </si>
  <si>
    <t>林雅雯</t>
  </si>
  <si>
    <t>3.54</t>
  </si>
  <si>
    <t>202511160229</t>
  </si>
  <si>
    <t>蔡锶漫</t>
  </si>
  <si>
    <t>3.87</t>
  </si>
  <si>
    <t>202511160235</t>
  </si>
  <si>
    <t>雷熙潼</t>
  </si>
  <si>
    <t>3.08</t>
  </si>
  <si>
    <t>202511160117</t>
  </si>
  <si>
    <t>刘洁怡</t>
  </si>
  <si>
    <t>151.5</t>
  </si>
  <si>
    <t>折算分计算公式：=D4/MAX($D$4:$D$22)*70</t>
  </si>
  <si>
    <t>排名计算公式：=RANK(E5,$E$5:$E$22)</t>
  </si>
  <si>
    <t>！！！特别强调：学业折算分最高70，4+X折算分最高30，其他小计最高50。请认真仔细核对三个分值，超出最高分则计算错误。</t>
  </si>
  <si>
    <t>百分比计算公式：=IFERROR(RANK(E5,$E$5:$E$22)/COUNT($E$5:$E$22),0)</t>
  </si>
  <si>
    <t>其他表现折算分计算公式：=IF(L5&gt;=50,50,L5)</t>
  </si>
  <si>
    <t>202511170104</t>
  </si>
  <si>
    <t>彭士腾</t>
  </si>
  <si>
    <t>197.0</t>
  </si>
  <si>
    <t>202511170108</t>
  </si>
  <si>
    <t>叶鉴镔</t>
  </si>
  <si>
    <t>1.77</t>
  </si>
  <si>
    <t>202511170141</t>
  </si>
  <si>
    <t>李芷晴</t>
  </si>
  <si>
    <t>202511170117</t>
  </si>
  <si>
    <t>谢盈</t>
  </si>
  <si>
    <t>2.14</t>
  </si>
  <si>
    <t>63.0</t>
  </si>
  <si>
    <t>202511170132</t>
  </si>
  <si>
    <t>张楚婷</t>
  </si>
  <si>
    <t>112.5</t>
  </si>
  <si>
    <t>202511170142</t>
  </si>
  <si>
    <t>陈芷晴</t>
  </si>
  <si>
    <t>2.96</t>
  </si>
  <si>
    <t>76.0</t>
  </si>
  <si>
    <t>202511170139</t>
  </si>
  <si>
    <t>李官燕</t>
  </si>
  <si>
    <t>3.35</t>
  </si>
  <si>
    <t>151.0</t>
  </si>
  <si>
    <t>202511170143</t>
  </si>
  <si>
    <t>陈思彤</t>
  </si>
  <si>
    <t>202511170128</t>
  </si>
  <si>
    <t>陆晓铃</t>
  </si>
  <si>
    <t>83.0</t>
  </si>
  <si>
    <t>202511170103</t>
  </si>
  <si>
    <t>朱浩然</t>
  </si>
  <si>
    <t>128.0</t>
  </si>
  <si>
    <t>202511170116</t>
  </si>
  <si>
    <t>夏佳乐</t>
  </si>
  <si>
    <t>59.0</t>
  </si>
  <si>
    <t>202511170124</t>
  </si>
  <si>
    <t>周暄儿</t>
  </si>
  <si>
    <t>1.43</t>
  </si>
  <si>
    <t>202511170135</t>
  </si>
  <si>
    <t>张睿瑾</t>
  </si>
  <si>
    <t>2.39</t>
  </si>
  <si>
    <t>202511170126</t>
  </si>
  <si>
    <t>陈伟彤</t>
  </si>
  <si>
    <t>2.64</t>
  </si>
  <si>
    <t>202511170129</t>
  </si>
  <si>
    <t>李奕萱</t>
  </si>
  <si>
    <t>2.94</t>
  </si>
  <si>
    <t>202511170145</t>
  </si>
  <si>
    <t>谢安琪</t>
  </si>
  <si>
    <t>1.61</t>
  </si>
  <si>
    <t>202511170130</t>
  </si>
  <si>
    <t>黄心睿</t>
  </si>
  <si>
    <t>202511170146</t>
  </si>
  <si>
    <t>陈玉佳</t>
  </si>
  <si>
    <t>2.82</t>
  </si>
  <si>
    <t>152.5</t>
  </si>
  <si>
    <t>202512070214</t>
  </si>
  <si>
    <t>廖丰</t>
  </si>
  <si>
    <t>8.0</t>
  </si>
  <si>
    <t>202511170127</t>
  </si>
  <si>
    <t>张怡</t>
  </si>
  <si>
    <t>85.0</t>
  </si>
  <si>
    <t>202511170144</t>
  </si>
  <si>
    <t>谢颖欣</t>
  </si>
  <si>
    <t>2.63</t>
  </si>
  <si>
    <t>202511170107</t>
  </si>
  <si>
    <t>胡俊涛</t>
  </si>
  <si>
    <t>1.80</t>
  </si>
  <si>
    <t>202511170131</t>
  </si>
  <si>
    <t>庄钰滢</t>
  </si>
  <si>
    <t>3.37</t>
  </si>
  <si>
    <t>126.5</t>
  </si>
  <si>
    <t>202511170121</t>
  </si>
  <si>
    <t>林以晴</t>
  </si>
  <si>
    <t>83.5</t>
  </si>
  <si>
    <t>202511170106</t>
  </si>
  <si>
    <t>黄宇聪</t>
  </si>
  <si>
    <t>3.40</t>
  </si>
  <si>
    <t>277.5</t>
  </si>
  <si>
    <t>202511170140</t>
  </si>
  <si>
    <t>杨嘉丽</t>
  </si>
  <si>
    <t>2.78</t>
  </si>
  <si>
    <t>72.0</t>
  </si>
  <si>
    <t>202511170115</t>
  </si>
  <si>
    <t>钟诗怡</t>
  </si>
  <si>
    <t>202511170114</t>
  </si>
  <si>
    <t>戴莹莹</t>
  </si>
  <si>
    <t>202511170101</t>
  </si>
  <si>
    <t>邹文渊</t>
  </si>
  <si>
    <t>67.0</t>
  </si>
  <si>
    <t>202511170110</t>
  </si>
  <si>
    <t>甘伟铖</t>
  </si>
  <si>
    <t>2.32</t>
  </si>
  <si>
    <t>46.0</t>
  </si>
  <si>
    <t>202511170118</t>
  </si>
  <si>
    <t>李姝涵</t>
  </si>
  <si>
    <t>2.66</t>
  </si>
  <si>
    <t>68.0</t>
  </si>
  <si>
    <t>202511170134</t>
  </si>
  <si>
    <t>曾奕瑄</t>
  </si>
  <si>
    <t>100.5</t>
  </si>
  <si>
    <t>202511170125</t>
  </si>
  <si>
    <t>李欣怡</t>
  </si>
  <si>
    <t>2.88</t>
  </si>
  <si>
    <t>202513020130</t>
  </si>
  <si>
    <t>谢佳希</t>
  </si>
  <si>
    <t>66.0</t>
  </si>
  <si>
    <t>202511170112</t>
  </si>
  <si>
    <t>杨宇航</t>
  </si>
  <si>
    <t>2.36</t>
  </si>
  <si>
    <t>202511170111</t>
  </si>
  <si>
    <t>杨佳鹏</t>
  </si>
  <si>
    <t>2.56</t>
  </si>
  <si>
    <t>202511170105</t>
  </si>
  <si>
    <t>叶宝枫</t>
  </si>
  <si>
    <t>3.61</t>
  </si>
  <si>
    <t>149.0</t>
  </si>
  <si>
    <t>202311170227</t>
  </si>
  <si>
    <t>彭晨</t>
  </si>
  <si>
    <t>202511170113</t>
  </si>
  <si>
    <t>陈乐儿</t>
  </si>
  <si>
    <t>3.51</t>
  </si>
  <si>
    <t>65.0</t>
  </si>
  <si>
    <t>202511170147</t>
  </si>
  <si>
    <t>林宗耀</t>
  </si>
  <si>
    <t>1.78</t>
  </si>
  <si>
    <t>202511170136</t>
  </si>
  <si>
    <t>梁诗慧</t>
  </si>
  <si>
    <t>3.06</t>
  </si>
  <si>
    <t>202511170137</t>
  </si>
  <si>
    <t>胡竞文</t>
  </si>
  <si>
    <t>3.00</t>
  </si>
  <si>
    <t>81.0</t>
  </si>
  <si>
    <t>202511170102</t>
  </si>
  <si>
    <t>黄俊铭</t>
  </si>
  <si>
    <t>101.0</t>
  </si>
  <si>
    <t>202511170119</t>
  </si>
  <si>
    <t>廖心妍</t>
  </si>
  <si>
    <t>3.72</t>
  </si>
  <si>
    <t>95.5</t>
  </si>
  <si>
    <t>202511170122</t>
  </si>
  <si>
    <t>吴泽曼</t>
  </si>
  <si>
    <t>92.5</t>
  </si>
  <si>
    <t>202511170109</t>
  </si>
  <si>
    <t>陈宇宁</t>
  </si>
  <si>
    <t>2.28</t>
  </si>
  <si>
    <t>202511170123</t>
  </si>
  <si>
    <t>卢鹏圆</t>
  </si>
  <si>
    <t>166.5</t>
  </si>
  <si>
    <t>202511170205</t>
  </si>
  <si>
    <t>罗名轲</t>
  </si>
  <si>
    <t>2.67</t>
  </si>
  <si>
    <t>202511170234</t>
  </si>
  <si>
    <t>黄乐珺</t>
  </si>
  <si>
    <t>3.11</t>
  </si>
  <si>
    <t>202511170223</t>
  </si>
  <si>
    <t>麦梓浠</t>
  </si>
  <si>
    <t>2.86</t>
  </si>
  <si>
    <t>202511170224</t>
  </si>
  <si>
    <t>郑妍</t>
  </si>
  <si>
    <t>120.0</t>
  </si>
  <si>
    <t>202511170204</t>
  </si>
  <si>
    <t>张洋铭</t>
  </si>
  <si>
    <t>2.81</t>
  </si>
  <si>
    <t>45.0</t>
  </si>
  <si>
    <t>202511170212</t>
  </si>
  <si>
    <t>罗浩文</t>
  </si>
  <si>
    <t>2.19</t>
  </si>
  <si>
    <t>202511170226</t>
  </si>
  <si>
    <t>陈欣仪</t>
  </si>
  <si>
    <t>3.65</t>
  </si>
  <si>
    <t>172.0</t>
  </si>
  <si>
    <t>202511170207</t>
  </si>
  <si>
    <t>黄梓庆</t>
  </si>
  <si>
    <t>1.12</t>
  </si>
  <si>
    <t>38.0</t>
  </si>
  <si>
    <t>202511170231</t>
  </si>
  <si>
    <t>陈佳</t>
  </si>
  <si>
    <t>202511170232</t>
  </si>
  <si>
    <t>劳诗婷</t>
  </si>
  <si>
    <t>202511170209</t>
  </si>
  <si>
    <t>黄声烨</t>
  </si>
  <si>
    <t>1.63</t>
  </si>
  <si>
    <t>71.5</t>
  </si>
  <si>
    <t>202511170214</t>
  </si>
  <si>
    <t>黄欣彤</t>
  </si>
  <si>
    <t>53.0</t>
  </si>
  <si>
    <t>202511170241</t>
  </si>
  <si>
    <t>黄逸潼</t>
  </si>
  <si>
    <t>167.0</t>
  </si>
  <si>
    <t>202511170208</t>
  </si>
  <si>
    <t>朱城熹</t>
  </si>
  <si>
    <t>2.65</t>
  </si>
  <si>
    <t>202511170246</t>
  </si>
  <si>
    <t>周祺</t>
  </si>
  <si>
    <t>1.99</t>
  </si>
  <si>
    <t>202511170239</t>
  </si>
  <si>
    <t>林涵</t>
  </si>
  <si>
    <t>3.39</t>
  </si>
  <si>
    <t>115.0</t>
  </si>
  <si>
    <t>202511170248</t>
  </si>
  <si>
    <t>苏子沛</t>
  </si>
  <si>
    <t>0.96</t>
  </si>
  <si>
    <t>202511170222</t>
  </si>
  <si>
    <t>刘锦怡</t>
  </si>
  <si>
    <t>1.85</t>
  </si>
  <si>
    <t>202511170203</t>
  </si>
  <si>
    <t>邹铭宇</t>
  </si>
  <si>
    <t>202511170238</t>
  </si>
  <si>
    <t>林思如</t>
  </si>
  <si>
    <t>2.42</t>
  </si>
  <si>
    <t>202511170243</t>
  </si>
  <si>
    <t>施贝莹</t>
  </si>
  <si>
    <t>77.0</t>
  </si>
  <si>
    <t>202511170225</t>
  </si>
  <si>
    <t>陈斯烁</t>
  </si>
  <si>
    <t>202511170210</t>
  </si>
  <si>
    <t>李沅根</t>
  </si>
  <si>
    <t>2.48</t>
  </si>
  <si>
    <t>58.0</t>
  </si>
  <si>
    <t>202511170211</t>
  </si>
  <si>
    <t>胡洋铭</t>
  </si>
  <si>
    <t>202511170230</t>
  </si>
  <si>
    <t>张嘉韵</t>
  </si>
  <si>
    <t>3.56</t>
  </si>
  <si>
    <t>269.0</t>
  </si>
  <si>
    <t>202511170245</t>
  </si>
  <si>
    <t>徐心洁</t>
  </si>
  <si>
    <t>189.0</t>
  </si>
  <si>
    <t>202511170235</t>
  </si>
  <si>
    <t>苏小桐</t>
  </si>
  <si>
    <t>2.13</t>
  </si>
  <si>
    <t>202511170229</t>
  </si>
  <si>
    <t>陈卓然</t>
  </si>
  <si>
    <t>4.03</t>
  </si>
  <si>
    <t>207.0</t>
  </si>
  <si>
    <t>202511170201</t>
  </si>
  <si>
    <t>唐智源</t>
  </si>
  <si>
    <t>1.92</t>
  </si>
  <si>
    <t>202511170202</t>
  </si>
  <si>
    <t>吕恒</t>
  </si>
  <si>
    <t>202511170217</t>
  </si>
  <si>
    <t>丘晴晴</t>
  </si>
  <si>
    <t>100.0</t>
  </si>
  <si>
    <t>202511170213</t>
  </si>
  <si>
    <t>罗鸿基</t>
  </si>
  <si>
    <t>2.24</t>
  </si>
  <si>
    <t>202511170215</t>
  </si>
  <si>
    <t>许靖颖</t>
  </si>
  <si>
    <t>3.42</t>
  </si>
  <si>
    <t>70.0</t>
  </si>
  <si>
    <t>202511170242</t>
  </si>
  <si>
    <t>何康怡</t>
  </si>
  <si>
    <t>3.88</t>
  </si>
  <si>
    <t>202511170236</t>
  </si>
  <si>
    <t>张凌薇</t>
  </si>
  <si>
    <t>202511170219</t>
  </si>
  <si>
    <t>陈淑敏</t>
  </si>
  <si>
    <t>94.0</t>
  </si>
  <si>
    <t>202511170240</t>
  </si>
  <si>
    <t>姚泓婷</t>
  </si>
  <si>
    <t>3.78</t>
  </si>
  <si>
    <t>200.0</t>
  </si>
  <si>
    <t>202511170216</t>
  </si>
  <si>
    <t>陈玥璇</t>
  </si>
  <si>
    <t>202511170247</t>
  </si>
  <si>
    <t>冯鑫</t>
  </si>
  <si>
    <t>3.62</t>
  </si>
  <si>
    <t>202511170218</t>
  </si>
  <si>
    <t>张书溵</t>
  </si>
  <si>
    <t>2.97</t>
  </si>
  <si>
    <t>202511170233</t>
  </si>
  <si>
    <t>葛菲菲</t>
  </si>
  <si>
    <t>2.34</t>
  </si>
  <si>
    <t>202511170228</t>
  </si>
  <si>
    <t>谢钰淇</t>
  </si>
  <si>
    <t>202511170237</t>
  </si>
  <si>
    <t>梁诗盈</t>
  </si>
  <si>
    <t>202511170227</t>
  </si>
  <si>
    <t>梁馨元</t>
  </si>
  <si>
    <t>202511080349</t>
  </si>
  <si>
    <t>周文彩</t>
  </si>
  <si>
    <t>4.02</t>
  </si>
  <si>
    <t>134.0</t>
  </si>
  <si>
    <t>202511080329</t>
  </si>
  <si>
    <t>邱煜钧</t>
  </si>
  <si>
    <t>3.97</t>
  </si>
  <si>
    <t>236.0</t>
  </si>
  <si>
    <t>202511040141</t>
  </si>
  <si>
    <t>许铧元</t>
  </si>
  <si>
    <t>166.0</t>
  </si>
  <si>
    <t>202511081104</t>
  </si>
  <si>
    <t>吴咏洵</t>
  </si>
  <si>
    <t>202511080302</t>
  </si>
  <si>
    <t>蔡超丽</t>
  </si>
  <si>
    <t>257.0</t>
  </si>
  <si>
    <t>202511080321</t>
  </si>
  <si>
    <t>凌津敏</t>
  </si>
  <si>
    <t>213.0</t>
  </si>
  <si>
    <t>202511080502</t>
  </si>
  <si>
    <t>陈恩</t>
  </si>
  <si>
    <t>3.84</t>
  </si>
  <si>
    <t>202511080330</t>
  </si>
  <si>
    <t>沙惠</t>
  </si>
  <si>
    <t>182.0</t>
  </si>
  <si>
    <t>202511080508</t>
  </si>
  <si>
    <t>江秦宇</t>
  </si>
  <si>
    <t>202511080328</t>
  </si>
  <si>
    <t>聂玉涵</t>
  </si>
  <si>
    <t>202511080435</t>
  </si>
  <si>
    <t>徐迦琪</t>
  </si>
  <si>
    <t>202511080224</t>
  </si>
  <si>
    <t>卢小涵</t>
  </si>
  <si>
    <t>3.79</t>
  </si>
  <si>
    <t>158.0</t>
  </si>
  <si>
    <t>202511080301</t>
  </si>
  <si>
    <t>宾钰丽</t>
  </si>
  <si>
    <t>202511080216</t>
  </si>
  <si>
    <t>李倩雯</t>
  </si>
  <si>
    <t>202511080215</t>
  </si>
  <si>
    <t>李家琪</t>
  </si>
  <si>
    <t>39.0</t>
  </si>
  <si>
    <t>202511080405</t>
  </si>
  <si>
    <t>冯可</t>
  </si>
  <si>
    <t>202511080530</t>
  </si>
  <si>
    <t>颜淳</t>
  </si>
  <si>
    <t>3.73</t>
  </si>
  <si>
    <t>202511080548</t>
  </si>
  <si>
    <t>朱家文</t>
  </si>
  <si>
    <t>202511080311</t>
  </si>
  <si>
    <t>揭梦娜</t>
  </si>
  <si>
    <t>126.0</t>
  </si>
  <si>
    <t>202511080422</t>
  </si>
  <si>
    <t>刘嫣然</t>
  </si>
  <si>
    <t>202511080309</t>
  </si>
  <si>
    <t>黄文思</t>
  </si>
  <si>
    <t>3.71</t>
  </si>
  <si>
    <t>202511080348</t>
  </si>
  <si>
    <t>钟文妍</t>
  </si>
  <si>
    <t>113.0</t>
  </si>
  <si>
    <t>202511080632</t>
  </si>
  <si>
    <t>吴佳娜</t>
  </si>
  <si>
    <t>3.70</t>
  </si>
  <si>
    <t>202511080424</t>
  </si>
  <si>
    <t>罗濠杰</t>
  </si>
  <si>
    <t>3.69</t>
  </si>
  <si>
    <t>202511080203</t>
  </si>
  <si>
    <t>陈一祥</t>
  </si>
  <si>
    <t>109.1</t>
  </si>
  <si>
    <t>202511080402</t>
  </si>
  <si>
    <t>陈彦妮</t>
  </si>
  <si>
    <t>3.64</t>
  </si>
  <si>
    <t>190.0</t>
  </si>
  <si>
    <t>202511080304</t>
  </si>
  <si>
    <t>蔡晓妍</t>
  </si>
  <si>
    <t>202511080411</t>
  </si>
  <si>
    <t>居小慧</t>
  </si>
  <si>
    <t>125.0</t>
  </si>
  <si>
    <t>202511080407</t>
  </si>
  <si>
    <t>郭娜</t>
  </si>
  <si>
    <t>3.63</t>
  </si>
  <si>
    <t>262.5</t>
  </si>
  <si>
    <t>202511080241</t>
  </si>
  <si>
    <t>张彤彤</t>
  </si>
  <si>
    <t>202511080123</t>
  </si>
  <si>
    <t>欧家慧</t>
  </si>
  <si>
    <t>202511080418</t>
  </si>
  <si>
    <t>梁绮琳</t>
  </si>
  <si>
    <t>86.0</t>
  </si>
  <si>
    <t>202501060121</t>
  </si>
  <si>
    <t>王瑀晗</t>
  </si>
  <si>
    <t>219.0</t>
  </si>
  <si>
    <t>202511170138</t>
  </si>
  <si>
    <t>黄宝桐</t>
  </si>
  <si>
    <t>202511040105</t>
  </si>
  <si>
    <t>郭佳颖</t>
  </si>
  <si>
    <t>3.55</t>
  </si>
  <si>
    <t>103.0</t>
  </si>
  <si>
    <t>202511080601</t>
  </si>
  <si>
    <t>蔡泓哲</t>
  </si>
  <si>
    <t>245.0</t>
  </si>
  <si>
    <t>202511080315</t>
  </si>
  <si>
    <t>李思莹</t>
  </si>
  <si>
    <t>3.53</t>
  </si>
  <si>
    <t>202511080334</t>
  </si>
  <si>
    <t>苏咏茵</t>
  </si>
  <si>
    <t>202511080341</t>
  </si>
  <si>
    <t>谢可恩</t>
  </si>
  <si>
    <t>202511080527</t>
  </si>
  <si>
    <t>王锴彬</t>
  </si>
  <si>
    <t>202511080327</t>
  </si>
  <si>
    <t>莫新妮</t>
  </si>
  <si>
    <t>202511080438</t>
  </si>
  <si>
    <t>徐子萱</t>
  </si>
  <si>
    <t>218.5</t>
  </si>
  <si>
    <t>202511080217</t>
  </si>
  <si>
    <t>李思颖</t>
  </si>
  <si>
    <t>104.0</t>
  </si>
  <si>
    <t>202411080545</t>
  </si>
  <si>
    <t>许朝彰</t>
  </si>
  <si>
    <t>3.50</t>
  </si>
  <si>
    <t>119.5</t>
  </si>
  <si>
    <t>202511080208</t>
  </si>
  <si>
    <t>关润豪</t>
  </si>
  <si>
    <t>201.0</t>
  </si>
  <si>
    <t>202511080320</t>
  </si>
  <si>
    <t>林靖雅</t>
  </si>
  <si>
    <t>202511130245</t>
  </si>
  <si>
    <t>冯淑贞</t>
  </si>
  <si>
    <t>3.48</t>
  </si>
  <si>
    <t>117.0</t>
  </si>
  <si>
    <t>202511080322</t>
  </si>
  <si>
    <t>刘嘉怡</t>
  </si>
  <si>
    <t>202511080427</t>
  </si>
  <si>
    <t>史哲渝</t>
  </si>
  <si>
    <t>247.5</t>
  </si>
  <si>
    <t>202511081103</t>
  </si>
  <si>
    <t>王洋</t>
  </si>
  <si>
    <t>157.0</t>
  </si>
  <si>
    <t>202511080225</t>
  </si>
  <si>
    <t>罗楷竣</t>
  </si>
  <si>
    <t>202511080235</t>
  </si>
  <si>
    <t>吴桢</t>
  </si>
  <si>
    <t>202511080440</t>
  </si>
  <si>
    <t>颜瑾瑶</t>
  </si>
  <si>
    <t>196.0</t>
  </si>
  <si>
    <t>202511081102</t>
  </si>
  <si>
    <t>黎羿彤</t>
  </si>
  <si>
    <t>202511080242</t>
  </si>
  <si>
    <t>张玉婷</t>
  </si>
  <si>
    <t>202511080308</t>
  </si>
  <si>
    <t>黄彩欣</t>
  </si>
  <si>
    <t>202.0</t>
  </si>
  <si>
    <t>202511080541</t>
  </si>
  <si>
    <t>张雯茵</t>
  </si>
  <si>
    <t>3.36</t>
  </si>
  <si>
    <t>202511080425</t>
  </si>
  <si>
    <t>莫伟健</t>
  </si>
  <si>
    <t>202511080307</t>
  </si>
  <si>
    <t>何轩宁</t>
  </si>
  <si>
    <t>141.0</t>
  </si>
  <si>
    <t>202511080347</t>
  </si>
  <si>
    <t>钟淑琳</t>
  </si>
  <si>
    <t>88.0</t>
  </si>
  <si>
    <t>202511080537</t>
  </si>
  <si>
    <t>张冰霓</t>
  </si>
  <si>
    <t>202511080346</t>
  </si>
  <si>
    <t>张余绮</t>
  </si>
  <si>
    <t>202511080206</t>
  </si>
  <si>
    <t>陈泽鑫</t>
  </si>
  <si>
    <t>202511080245</t>
  </si>
  <si>
    <t>周妙芷</t>
  </si>
  <si>
    <t>202511080201</t>
  </si>
  <si>
    <t>曹慧</t>
  </si>
  <si>
    <t>202511080332</t>
  </si>
  <si>
    <t>宋宛颖</t>
  </si>
  <si>
    <t>119.0</t>
  </si>
  <si>
    <t>202511170133</t>
  </si>
  <si>
    <t>刘心竹</t>
  </si>
  <si>
    <t>202511080644</t>
  </si>
  <si>
    <t>周妍</t>
  </si>
  <si>
    <t>202511080511</t>
  </si>
  <si>
    <t>李蕴婕</t>
  </si>
  <si>
    <t>202511080638</t>
  </si>
  <si>
    <t>杨海玉</t>
  </si>
  <si>
    <t>3.29</t>
  </si>
  <si>
    <t>202511080545</t>
  </si>
  <si>
    <t>郑汶彬</t>
  </si>
  <si>
    <t>202511160147</t>
  </si>
  <si>
    <t>赵宸可</t>
  </si>
  <si>
    <t>147.0</t>
  </si>
  <si>
    <t>202511080413</t>
  </si>
  <si>
    <t>李晗</t>
  </si>
  <si>
    <t>202511080509</t>
  </si>
  <si>
    <t>李咏欣</t>
  </si>
  <si>
    <t>202511080501</t>
  </si>
  <si>
    <t>蔡紫芸</t>
  </si>
  <si>
    <t>98.0</t>
  </si>
  <si>
    <t>202511080408</t>
  </si>
  <si>
    <t>何凯瑶</t>
  </si>
  <si>
    <t>202511080635</t>
  </si>
  <si>
    <t>吴斯童</t>
  </si>
  <si>
    <t>202511080305</t>
  </si>
  <si>
    <t>陈嘉瑜</t>
  </si>
  <si>
    <t>202511080213</t>
  </si>
  <si>
    <t>黄佳琳</t>
  </si>
  <si>
    <t>202511080232</t>
  </si>
  <si>
    <t>吴君颖</t>
  </si>
  <si>
    <t>3.22</t>
  </si>
  <si>
    <t>159.0</t>
  </si>
  <si>
    <t>202511080317</t>
  </si>
  <si>
    <t>李雨婷</t>
  </si>
  <si>
    <t>202511080340</t>
  </si>
  <si>
    <t>肖云琳</t>
  </si>
  <si>
    <t>202511080401</t>
  </si>
  <si>
    <t>陈倩怡</t>
  </si>
  <si>
    <t>202511080538</t>
  </si>
  <si>
    <t>张豪桓</t>
  </si>
  <si>
    <t>155.0</t>
  </si>
  <si>
    <t>202511080344</t>
  </si>
  <si>
    <t>游巧楠</t>
  </si>
  <si>
    <t>202511080416</t>
  </si>
  <si>
    <t>李茂朋</t>
  </si>
  <si>
    <t>202511080641</t>
  </si>
  <si>
    <t>詹紫萱</t>
  </si>
  <si>
    <t>202511080204</t>
  </si>
  <si>
    <t>陈伊淇</t>
  </si>
  <si>
    <t>109.0</t>
  </si>
  <si>
    <t>202511080534</t>
  </si>
  <si>
    <t>余宛宸</t>
  </si>
  <si>
    <t>3.16</t>
  </si>
  <si>
    <t>129.0</t>
  </si>
  <si>
    <t>202511080434</t>
  </si>
  <si>
    <t>邢致铭</t>
  </si>
  <si>
    <t>202511081106</t>
  </si>
  <si>
    <t>朱晨扬</t>
  </si>
  <si>
    <t>202511080518</t>
  </si>
  <si>
    <t>马雨萱</t>
  </si>
  <si>
    <t>202511080342</t>
  </si>
  <si>
    <t>杨宏涛</t>
  </si>
  <si>
    <t>202511080313</t>
  </si>
  <si>
    <t>李浩楷</t>
  </si>
  <si>
    <t>3.12</t>
  </si>
  <si>
    <t>202511080642</t>
  </si>
  <si>
    <t>张鑫莹</t>
  </si>
  <si>
    <t>124.0</t>
  </si>
  <si>
    <t>202511080532</t>
  </si>
  <si>
    <t>杨欣妍</t>
  </si>
  <si>
    <t>3.10</t>
  </si>
  <si>
    <t>110.0</t>
  </si>
  <si>
    <t>202511080612</t>
  </si>
  <si>
    <t>邝彩怡</t>
  </si>
  <si>
    <t>202511080414</t>
  </si>
  <si>
    <t>李钧壕</t>
  </si>
  <si>
    <t>202511080619</t>
  </si>
  <si>
    <t>李沛颖</t>
  </si>
  <si>
    <t>62.0</t>
  </si>
  <si>
    <t>202511080634</t>
  </si>
  <si>
    <t>吴镕妍</t>
  </si>
  <si>
    <t>202511080319</t>
  </si>
  <si>
    <t>林晨昱</t>
  </si>
  <si>
    <t>202511080636</t>
  </si>
  <si>
    <t>吴瑕</t>
  </si>
  <si>
    <t>202511080238</t>
  </si>
  <si>
    <t>叶浩旻</t>
  </si>
  <si>
    <t>202511080233</t>
  </si>
  <si>
    <t>吴清玉</t>
  </si>
  <si>
    <t>3.05</t>
  </si>
  <si>
    <t>81.5</t>
  </si>
  <si>
    <t>202511080657</t>
  </si>
  <si>
    <t>张一诺</t>
  </si>
  <si>
    <t>202511080312</t>
  </si>
  <si>
    <t>李广城</t>
  </si>
  <si>
    <t>3.04</t>
  </si>
  <si>
    <t>202511080333</t>
  </si>
  <si>
    <t>苏千迪</t>
  </si>
  <si>
    <t>202511080431</t>
  </si>
  <si>
    <t>韦颖怡</t>
  </si>
  <si>
    <t>3.03</t>
  </si>
  <si>
    <t>91.0</t>
  </si>
  <si>
    <t>202511080606</t>
  </si>
  <si>
    <t>管敏婷</t>
  </si>
  <si>
    <t>202511080419</t>
  </si>
  <si>
    <t>刘恩彤</t>
  </si>
  <si>
    <t>3.02</t>
  </si>
  <si>
    <t>202511080209</t>
  </si>
  <si>
    <t>郭琳镕</t>
  </si>
  <si>
    <t>106.0</t>
  </si>
  <si>
    <t>202511080335</t>
  </si>
  <si>
    <t>孙浦然</t>
  </si>
  <si>
    <t>202511080605</t>
  </si>
  <si>
    <t>冯乐贤</t>
  </si>
  <si>
    <t>202511080615</t>
  </si>
  <si>
    <t>雷奕</t>
  </si>
  <si>
    <t>202511080404</t>
  </si>
  <si>
    <t>丁赫</t>
  </si>
  <si>
    <t>202511080543</t>
  </si>
  <si>
    <t>郑冰冰</t>
  </si>
  <si>
    <t>202511080227</t>
  </si>
  <si>
    <t>吕伟钰</t>
  </si>
  <si>
    <t>2.99</t>
  </si>
  <si>
    <t>202511080436</t>
  </si>
  <si>
    <t>徐嘉洛</t>
  </si>
  <si>
    <t>202511080531</t>
  </si>
  <si>
    <t>杨嘉欣</t>
  </si>
  <si>
    <t>2.98</t>
  </si>
  <si>
    <t>202511080432</t>
  </si>
  <si>
    <t>吴晓琪</t>
  </si>
  <si>
    <t>202511080410</t>
  </si>
  <si>
    <t>胡紫玲</t>
  </si>
  <si>
    <t>202511080609</t>
  </si>
  <si>
    <t>黄雅琦</t>
  </si>
  <si>
    <t>202511080645</t>
  </si>
  <si>
    <t>朱喻</t>
  </si>
  <si>
    <t>202511080316</t>
  </si>
  <si>
    <t>李松洋</t>
  </si>
  <si>
    <t>64.5</t>
  </si>
  <si>
    <t>202511080437</t>
  </si>
  <si>
    <t>徐烨丰</t>
  </si>
  <si>
    <t>202511080310</t>
  </si>
  <si>
    <t>江佳盈</t>
  </si>
  <si>
    <t>202511080444</t>
  </si>
  <si>
    <t>李政涛</t>
  </si>
  <si>
    <t>202511080522</t>
  </si>
  <si>
    <t>唐芷翌</t>
  </si>
  <si>
    <t>2.92</t>
  </si>
  <si>
    <t>202511080244</t>
  </si>
  <si>
    <t>钟庆梅</t>
  </si>
  <si>
    <t>202511080220</t>
  </si>
  <si>
    <t>刘睿乐</t>
  </si>
  <si>
    <t>2.91</t>
  </si>
  <si>
    <t>202511080222</t>
  </si>
  <si>
    <t>刘紫怡</t>
  </si>
  <si>
    <t>202511081105</t>
  </si>
  <si>
    <t>吴钰岚</t>
  </si>
  <si>
    <t>153.5</t>
  </si>
  <si>
    <t>202511080643</t>
  </si>
  <si>
    <t>张泽鸿</t>
  </si>
  <si>
    <t>202511080528</t>
  </si>
  <si>
    <t>韦代琪</t>
  </si>
  <si>
    <t>2.90</t>
  </si>
  <si>
    <t>202511080637</t>
  </si>
  <si>
    <t>徐浩程</t>
  </si>
  <si>
    <t>202511080524</t>
  </si>
  <si>
    <t>童宸子乐</t>
  </si>
  <si>
    <t>202511080337</t>
  </si>
  <si>
    <t>王可鑫</t>
  </si>
  <si>
    <t>75.5</t>
  </si>
  <si>
    <t>202511080649</t>
  </si>
  <si>
    <t>何华</t>
  </si>
  <si>
    <t>202511080441</t>
  </si>
  <si>
    <t>叶芷萱</t>
  </si>
  <si>
    <t>117.5</t>
  </si>
  <si>
    <t>202504170127</t>
  </si>
  <si>
    <t>叶紫珊</t>
  </si>
  <si>
    <t>202511080607</t>
  </si>
  <si>
    <t>黄巧欣</t>
  </si>
  <si>
    <t>156.0</t>
  </si>
  <si>
    <t>202511080219</t>
  </si>
  <si>
    <t>林灿鑫</t>
  </si>
  <si>
    <t>202511080129</t>
  </si>
  <si>
    <t>许瑶</t>
  </si>
  <si>
    <t>118.0</t>
  </si>
  <si>
    <t>202511080229</t>
  </si>
  <si>
    <t>容梓翔</t>
  </si>
  <si>
    <t>202511080603</t>
  </si>
  <si>
    <t>邓广智</t>
  </si>
  <si>
    <t>202511080212</t>
  </si>
  <si>
    <t>胡铸仁</t>
  </si>
  <si>
    <t>202511080429</t>
  </si>
  <si>
    <t>苏至锴</t>
  </si>
  <si>
    <t>2.85</t>
  </si>
  <si>
    <t>202511080417</t>
  </si>
  <si>
    <t>李泰霖</t>
  </si>
  <si>
    <t>202511080226</t>
  </si>
  <si>
    <t>罗乐仪</t>
  </si>
  <si>
    <t>202511080350</t>
  </si>
  <si>
    <t>周卓立</t>
  </si>
  <si>
    <t>2.84</t>
  </si>
  <si>
    <t>202513020125</t>
  </si>
  <si>
    <t>王梓妍</t>
  </si>
  <si>
    <t>121.0</t>
  </si>
  <si>
    <t>202511080646</t>
  </si>
  <si>
    <t>陈冬明</t>
  </si>
  <si>
    <t>202511080503</t>
  </si>
  <si>
    <t>陈飞燕</t>
  </si>
  <si>
    <t>202511080514</t>
  </si>
  <si>
    <t>林立鑫</t>
  </si>
  <si>
    <t>202511080236</t>
  </si>
  <si>
    <t>谢妍</t>
  </si>
  <si>
    <t>202511080610</t>
  </si>
  <si>
    <t>黄芷婷</t>
  </si>
  <si>
    <t>202511080119</t>
  </si>
  <si>
    <t>刘子铭</t>
  </si>
  <si>
    <t>202511080546</t>
  </si>
  <si>
    <t>周灏</t>
  </si>
  <si>
    <t>202511080303</t>
  </si>
  <si>
    <t>蔡嘉茵</t>
  </si>
  <si>
    <t>2.77</t>
  </si>
  <si>
    <t>202511081101</t>
  </si>
  <si>
    <t>陈胜霖</t>
  </si>
  <si>
    <t>202511080613</t>
  </si>
  <si>
    <t>赖永</t>
  </si>
  <si>
    <t>148.0</t>
  </si>
  <si>
    <t>202511080221</t>
  </si>
  <si>
    <t>刘宇韩</t>
  </si>
  <si>
    <t>202511080507</t>
  </si>
  <si>
    <t>黄梓洋</t>
  </si>
  <si>
    <t>202511080526</t>
  </si>
  <si>
    <t>王靖桥</t>
  </si>
  <si>
    <t>2.75</t>
  </si>
  <si>
    <t>202511080631</t>
  </si>
  <si>
    <t>翁瑞鸿</t>
  </si>
  <si>
    <t>239.0</t>
  </si>
  <si>
    <t>202511080629</t>
  </si>
  <si>
    <t>韦家良</t>
  </si>
  <si>
    <t>202511080650</t>
  </si>
  <si>
    <t>黄昊鹏</t>
  </si>
  <si>
    <t>2.70</t>
  </si>
  <si>
    <t>202511080626</t>
  </si>
  <si>
    <t>刘正</t>
  </si>
  <si>
    <t>2.69</t>
  </si>
  <si>
    <t>202511080536</t>
  </si>
  <si>
    <t>詹婉倪</t>
  </si>
  <si>
    <t>2.68</t>
  </si>
  <si>
    <t>202511080618</t>
  </si>
  <si>
    <t>李铭熙</t>
  </si>
  <si>
    <t>202511080544</t>
  </si>
  <si>
    <t>郑诗琪</t>
  </si>
  <si>
    <t>202511080421</t>
  </si>
  <si>
    <t>刘思欣</t>
  </si>
  <si>
    <t>202511080623</t>
  </si>
  <si>
    <t>梁洢琪</t>
  </si>
  <si>
    <t>202511080243</t>
  </si>
  <si>
    <t>郑泽鑫</t>
  </si>
  <si>
    <t>202511080240</t>
  </si>
  <si>
    <t>张善柔</t>
  </si>
  <si>
    <t>202311080615</t>
  </si>
  <si>
    <t>黄学霖</t>
  </si>
  <si>
    <t>202511080412</t>
  </si>
  <si>
    <t>李东轩</t>
  </si>
  <si>
    <t>80.0</t>
  </si>
  <si>
    <t>202511080426</t>
  </si>
  <si>
    <t>阮文盈</t>
  </si>
  <si>
    <t>165.0</t>
  </si>
  <si>
    <t>202511080433</t>
  </si>
  <si>
    <t>谢宛珊</t>
  </si>
  <si>
    <t>202511080430</t>
  </si>
  <si>
    <t>唐晶鑫</t>
  </si>
  <si>
    <t>202511080234</t>
  </si>
  <si>
    <t>吴彤彤</t>
  </si>
  <si>
    <t>202511080306</t>
  </si>
  <si>
    <t>宫雅轩</t>
  </si>
  <si>
    <t>2.61</t>
  </si>
  <si>
    <t>198.0</t>
  </si>
  <si>
    <t>202511080604</t>
  </si>
  <si>
    <t>冯嘉欣</t>
  </si>
  <si>
    <t>2.60</t>
  </si>
  <si>
    <t>202511080352</t>
  </si>
  <si>
    <t>杨宇涵</t>
  </si>
  <si>
    <t>202511080343</t>
  </si>
  <si>
    <t>姚韦名</t>
  </si>
  <si>
    <t>202511080409</t>
  </si>
  <si>
    <t>何芷好</t>
  </si>
  <si>
    <t>202511080325</t>
  </si>
  <si>
    <t>骆煜豪</t>
  </si>
  <si>
    <t>202511080353</t>
  </si>
  <si>
    <t>杨智棋</t>
  </si>
  <si>
    <t>2.58</t>
  </si>
  <si>
    <t>202511080651</t>
  </si>
  <si>
    <t>刘毅斌</t>
  </si>
  <si>
    <t>202511080547</t>
  </si>
  <si>
    <t>周嘉添</t>
  </si>
  <si>
    <t>26.0</t>
  </si>
  <si>
    <t>202511080653</t>
  </si>
  <si>
    <t>徐振祖</t>
  </si>
  <si>
    <t>202511080406</t>
  </si>
  <si>
    <t>古永俊</t>
  </si>
  <si>
    <t>2.55</t>
  </si>
  <si>
    <t>202511080542</t>
  </si>
  <si>
    <t>赵泽锴</t>
  </si>
  <si>
    <t>28.0</t>
  </si>
  <si>
    <t>202511080517</t>
  </si>
  <si>
    <t>马健皓</t>
  </si>
  <si>
    <t>186.5</t>
  </si>
  <si>
    <t>202511080423</t>
  </si>
  <si>
    <t>刘子豪</t>
  </si>
  <si>
    <t>202511080516</t>
  </si>
  <si>
    <t>卢杨泰</t>
  </si>
  <si>
    <t>202511080403</t>
  </si>
  <si>
    <t>程捷</t>
  </si>
  <si>
    <t>2.53</t>
  </si>
  <si>
    <t>202511080655</t>
  </si>
  <si>
    <t>杨迎健</t>
  </si>
  <si>
    <t>202511080230</t>
  </si>
  <si>
    <t>魏诗瀚</t>
  </si>
  <si>
    <t>202511080616</t>
  </si>
  <si>
    <t>黎卓年</t>
  </si>
  <si>
    <t>2.51</t>
  </si>
  <si>
    <t>202511080539</t>
  </si>
  <si>
    <t>张嘉洛</t>
  </si>
  <si>
    <t>202511080505</t>
  </si>
  <si>
    <t>何正山</t>
  </si>
  <si>
    <t>202511080621</t>
  </si>
  <si>
    <t>梁嘉仪</t>
  </si>
  <si>
    <t>2.49</t>
  </si>
  <si>
    <t>202511080540</t>
  </si>
  <si>
    <t>张钦硕</t>
  </si>
  <si>
    <t>202511080648</t>
  </si>
  <si>
    <t>傅家杰</t>
  </si>
  <si>
    <t>2.46</t>
  </si>
  <si>
    <t>202511080608</t>
  </si>
  <si>
    <t>黄馨仪</t>
  </si>
  <si>
    <t>202511080336</t>
  </si>
  <si>
    <t>谭伟标</t>
  </si>
  <si>
    <t>202511080515</t>
  </si>
  <si>
    <t>刘佳怡</t>
  </si>
  <si>
    <t>35.0</t>
  </si>
  <si>
    <t>202511080533</t>
  </si>
  <si>
    <t>姚陈成</t>
  </si>
  <si>
    <t>2.45</t>
  </si>
  <si>
    <t>202511080210</t>
  </si>
  <si>
    <t>郭芷琳</t>
  </si>
  <si>
    <t>2.44</t>
  </si>
  <si>
    <t>202511080521</t>
  </si>
  <si>
    <t>任建烽</t>
  </si>
  <si>
    <t>2.43</t>
  </si>
  <si>
    <t>33.0</t>
  </si>
  <si>
    <t>202511080415</t>
  </si>
  <si>
    <t>李锴</t>
  </si>
  <si>
    <t>202511080228</t>
  </si>
  <si>
    <t>任长金珠</t>
  </si>
  <si>
    <t>202511080314</t>
  </si>
  <si>
    <t>李浩然</t>
  </si>
  <si>
    <t>202511080202</t>
  </si>
  <si>
    <t>陈香璇</t>
  </si>
  <si>
    <t>202511080239</t>
  </si>
  <si>
    <t>曾政和</t>
  </si>
  <si>
    <t>2.38</t>
  </si>
  <si>
    <t>202511080513</t>
  </si>
  <si>
    <t>厉云韬</t>
  </si>
  <si>
    <t>2.37</t>
  </si>
  <si>
    <t>202511080510</t>
  </si>
  <si>
    <t>李昱莹</t>
  </si>
  <si>
    <t>34.0</t>
  </si>
  <si>
    <t>202511080523</t>
  </si>
  <si>
    <t>田智恒</t>
  </si>
  <si>
    <t>2.35</t>
  </si>
  <si>
    <t>30.0</t>
  </si>
  <si>
    <t>202511080652</t>
  </si>
  <si>
    <t>邱子萍</t>
  </si>
  <si>
    <t>202511080627</t>
  </si>
  <si>
    <t>宋梓源</t>
  </si>
  <si>
    <t>2.30</t>
  </si>
  <si>
    <t>80.5</t>
  </si>
  <si>
    <t>202511080331</t>
  </si>
  <si>
    <t>上官阳毅</t>
  </si>
  <si>
    <t>202311080115</t>
  </si>
  <si>
    <t>梁向烁</t>
  </si>
  <si>
    <t>202511160134</t>
  </si>
  <si>
    <t>李昱琪</t>
  </si>
  <si>
    <t>202511080420</t>
  </si>
  <si>
    <t>刘鸿章</t>
  </si>
  <si>
    <t>2.26</t>
  </si>
  <si>
    <t>202511080617</t>
  </si>
  <si>
    <t>李立恒</t>
  </si>
  <si>
    <t>2.23</t>
  </si>
  <si>
    <t>202511080205</t>
  </si>
  <si>
    <t>陈仪</t>
  </si>
  <si>
    <t>65.5</t>
  </si>
  <si>
    <t>202511080506</t>
  </si>
  <si>
    <t>黄晓彬</t>
  </si>
  <si>
    <t>202511080218</t>
  </si>
  <si>
    <t>李宇恒</t>
  </si>
  <si>
    <t>2.15</t>
  </si>
  <si>
    <t>202511080231</t>
  </si>
  <si>
    <t>吴佳翔</t>
  </si>
  <si>
    <t>202511080339</t>
  </si>
  <si>
    <t>吴思鹏</t>
  </si>
  <si>
    <t>93.0</t>
  </si>
  <si>
    <t>202511080351</t>
  </si>
  <si>
    <t>洪铭浩</t>
  </si>
  <si>
    <t>2.12</t>
  </si>
  <si>
    <t>73.5</t>
  </si>
  <si>
    <t>202511080620</t>
  </si>
  <si>
    <t>李易桥</t>
  </si>
  <si>
    <t>202511080207</t>
  </si>
  <si>
    <t>杜光耀</t>
  </si>
  <si>
    <t>2.10</t>
  </si>
  <si>
    <t>36.0</t>
  </si>
  <si>
    <t>202511080611</t>
  </si>
  <si>
    <t>柯子睿</t>
  </si>
  <si>
    <t>2.09</t>
  </si>
  <si>
    <t>202511080640</t>
  </si>
  <si>
    <t>余泳欣</t>
  </si>
  <si>
    <t>2.07</t>
  </si>
  <si>
    <t>202511080338</t>
  </si>
  <si>
    <t>王梓龙</t>
  </si>
  <si>
    <t>2.06</t>
  </si>
  <si>
    <t>202511080614</t>
  </si>
  <si>
    <t>雷擎擎</t>
  </si>
  <si>
    <t>202511080512</t>
  </si>
  <si>
    <t>李正罡</t>
  </si>
  <si>
    <t>202511080647</t>
  </si>
  <si>
    <t>邓嘉欣</t>
  </si>
  <si>
    <t>2.04</t>
  </si>
  <si>
    <t>202511080324</t>
  </si>
  <si>
    <t>卢庆伟</t>
  </si>
  <si>
    <t>2.02</t>
  </si>
  <si>
    <t>202511080624</t>
  </si>
  <si>
    <t>林荣沛</t>
  </si>
  <si>
    <t>121.5</t>
  </si>
  <si>
    <t>202511080654</t>
  </si>
  <si>
    <t>徐志东</t>
  </si>
  <si>
    <t>202311080521</t>
  </si>
  <si>
    <t>彭昊琛</t>
  </si>
  <si>
    <t>1.96</t>
  </si>
  <si>
    <t>120.5</t>
  </si>
  <si>
    <t>202511080519</t>
  </si>
  <si>
    <t>蒙少民</t>
  </si>
  <si>
    <t>202511080633</t>
  </si>
  <si>
    <t>吴嘉程</t>
  </si>
  <si>
    <t>1.95</t>
  </si>
  <si>
    <t>202511080318</t>
  </si>
  <si>
    <t>李泽毅</t>
  </si>
  <si>
    <t>202511080622</t>
  </si>
  <si>
    <t>梁爽</t>
  </si>
  <si>
    <t>1.93</t>
  </si>
  <si>
    <t>202511080630</t>
  </si>
  <si>
    <t>魏司晨</t>
  </si>
  <si>
    <t>202511080214</t>
  </si>
  <si>
    <t>赖嘉文</t>
  </si>
  <si>
    <t>202511080326</t>
  </si>
  <si>
    <t>马一森</t>
  </si>
  <si>
    <t>1.79</t>
  </si>
  <si>
    <t>202511080628</t>
  </si>
  <si>
    <t>王煜楠</t>
  </si>
  <si>
    <t>1.76</t>
  </si>
  <si>
    <t>202511080323</t>
  </si>
  <si>
    <t>刘牧</t>
  </si>
  <si>
    <t>1.73</t>
  </si>
  <si>
    <t>202511080223</t>
  </si>
  <si>
    <t>卢金和</t>
  </si>
  <si>
    <t>1.70</t>
  </si>
  <si>
    <t>202511081107</t>
  </si>
  <si>
    <t>李文奇</t>
  </si>
  <si>
    <t>1.67</t>
  </si>
  <si>
    <t>202511080439</t>
  </si>
  <si>
    <t>许刚铭</t>
  </si>
  <si>
    <t>202511080443</t>
  </si>
  <si>
    <t>邓茹信</t>
  </si>
  <si>
    <t>202511080602</t>
  </si>
  <si>
    <t>曹晓东</t>
  </si>
  <si>
    <t>1.50</t>
  </si>
  <si>
    <t>60.5</t>
  </si>
  <si>
    <t>202511080639</t>
  </si>
  <si>
    <t>余欣潼</t>
  </si>
  <si>
    <t>1.45</t>
  </si>
  <si>
    <t>202511080113</t>
  </si>
  <si>
    <t>黎婉怡</t>
  </si>
  <si>
    <t>185.0</t>
  </si>
  <si>
    <t>202511080103</t>
  </si>
  <si>
    <t>陈颖欣</t>
  </si>
  <si>
    <t>3.86</t>
  </si>
  <si>
    <t>108.5</t>
  </si>
  <si>
    <t>202511080136</t>
  </si>
  <si>
    <t>郑锐欣</t>
  </si>
  <si>
    <t>202511080106</t>
  </si>
  <si>
    <t>郭建旭</t>
  </si>
  <si>
    <t>202511080131</t>
  </si>
  <si>
    <t>曾丹妮</t>
  </si>
  <si>
    <t>202511080142</t>
  </si>
  <si>
    <t>邹倚婷</t>
  </si>
  <si>
    <t>202511080104</t>
  </si>
  <si>
    <t>杜懿凡</t>
  </si>
  <si>
    <t>202511080112</t>
  </si>
  <si>
    <t>江博栋</t>
  </si>
  <si>
    <t>202511080107</t>
  </si>
  <si>
    <t>郭涛</t>
  </si>
  <si>
    <t>110.5</t>
  </si>
  <si>
    <t>202503050212</t>
  </si>
  <si>
    <t>康文欣</t>
  </si>
  <si>
    <t>202511080130</t>
  </si>
  <si>
    <t>余芷慧</t>
  </si>
  <si>
    <t>178.5</t>
  </si>
  <si>
    <t>202511080108</t>
  </si>
  <si>
    <t>黄海茵</t>
  </si>
  <si>
    <t>202511080105</t>
  </si>
  <si>
    <t>龚嘉欣</t>
  </si>
  <si>
    <t>180.5</t>
  </si>
  <si>
    <t>202511080141</t>
  </si>
  <si>
    <t>卓嘉莹</t>
  </si>
  <si>
    <t>74.5</t>
  </si>
  <si>
    <t>202511080115</t>
  </si>
  <si>
    <t>李达绅</t>
  </si>
  <si>
    <t>202511080125</t>
  </si>
  <si>
    <t>施欣宜</t>
  </si>
  <si>
    <t>129.5</t>
  </si>
  <si>
    <t>202511080120</t>
  </si>
  <si>
    <t>卢凯亮</t>
  </si>
  <si>
    <t>202511080132</t>
  </si>
  <si>
    <t>张少吟</t>
  </si>
  <si>
    <t>202511080137</t>
  </si>
  <si>
    <t>周荣希</t>
  </si>
  <si>
    <t>128.5</t>
  </si>
  <si>
    <t>202511080128</t>
  </si>
  <si>
    <t>谢月影</t>
  </si>
  <si>
    <t>202511080135</t>
  </si>
  <si>
    <t>赵嘉欣</t>
  </si>
  <si>
    <t>221.0</t>
  </si>
  <si>
    <t>202511080127</t>
  </si>
  <si>
    <t>吴淦远</t>
  </si>
  <si>
    <t>202511080126</t>
  </si>
  <si>
    <t>谈嘉良</t>
  </si>
  <si>
    <t>202511080110</t>
  </si>
  <si>
    <t>黄今</t>
  </si>
  <si>
    <t>192.5</t>
  </si>
  <si>
    <t>202511080101</t>
  </si>
  <si>
    <t>陈慧丰</t>
  </si>
  <si>
    <t>202511080139</t>
  </si>
  <si>
    <t>周子扬</t>
  </si>
  <si>
    <t>202511080133</t>
  </si>
  <si>
    <t>张茵彤</t>
  </si>
  <si>
    <t>202511080121</t>
  </si>
  <si>
    <t>路镇轩</t>
  </si>
  <si>
    <t>202511080147</t>
  </si>
  <si>
    <t>李琪巧</t>
  </si>
  <si>
    <t>202511080102</t>
  </si>
  <si>
    <t>陈美言</t>
  </si>
  <si>
    <t>190.5</t>
  </si>
  <si>
    <t>202511080118</t>
  </si>
  <si>
    <t>刘扬</t>
  </si>
  <si>
    <t>202511080117</t>
  </si>
  <si>
    <t>刘雷蕾</t>
  </si>
  <si>
    <t>105.5</t>
  </si>
  <si>
    <t>202504150146</t>
  </si>
  <si>
    <t>张嘉鑫</t>
  </si>
  <si>
    <t>202504150246</t>
  </si>
  <si>
    <t>张黄希</t>
  </si>
  <si>
    <t>2.73</t>
  </si>
  <si>
    <t>202511080109</t>
  </si>
  <si>
    <t>黄嘉滢</t>
  </si>
  <si>
    <t>202511080124</t>
  </si>
  <si>
    <t>潘思羽</t>
  </si>
  <si>
    <t>78.5</t>
  </si>
  <si>
    <t>202511080111</t>
  </si>
  <si>
    <t>黄雅满</t>
  </si>
  <si>
    <t>2.57</t>
  </si>
  <si>
    <t>202511080145</t>
  </si>
  <si>
    <t>赖光明</t>
  </si>
  <si>
    <t>202504170116</t>
  </si>
  <si>
    <t>邱家豪</t>
  </si>
  <si>
    <t>202511080138</t>
  </si>
  <si>
    <t>周政希</t>
  </si>
  <si>
    <t>202511080116</t>
  </si>
  <si>
    <t>李芊</t>
  </si>
  <si>
    <t>59.5</t>
  </si>
  <si>
    <t>202511080114</t>
  </si>
  <si>
    <t>李铖鑫</t>
  </si>
  <si>
    <t>202511080144</t>
  </si>
  <si>
    <t>陈荣润</t>
  </si>
  <si>
    <t>202511130213</t>
  </si>
  <si>
    <t>贾文龙</t>
  </si>
  <si>
    <t>202511080143</t>
  </si>
  <si>
    <t>陈娜</t>
  </si>
  <si>
    <t>2.08</t>
  </si>
  <si>
    <t>202511080148</t>
  </si>
  <si>
    <t>李泽贤</t>
  </si>
  <si>
    <t>2.05</t>
  </si>
  <si>
    <t>69.5</t>
  </si>
  <si>
    <t>202511080122</t>
  </si>
  <si>
    <t>罗国才</t>
  </si>
  <si>
    <t>202511080146</t>
  </si>
  <si>
    <t>黎炫钦</t>
  </si>
  <si>
    <t>202511080211</t>
  </si>
  <si>
    <t>贺玟睿</t>
  </si>
  <si>
    <t>185.5</t>
  </si>
  <si>
    <t>202511040101</t>
  </si>
  <si>
    <t>陈佩燕</t>
  </si>
  <si>
    <t>255.0</t>
  </si>
  <si>
    <t>202511040102</t>
  </si>
  <si>
    <t>陈雅琪</t>
  </si>
  <si>
    <t>202511040103</t>
  </si>
  <si>
    <t>邓星灿</t>
  </si>
  <si>
    <t>3.09</t>
  </si>
  <si>
    <t>202511040104</t>
  </si>
  <si>
    <t>方鸿渊</t>
  </si>
  <si>
    <t>202511040106</t>
  </si>
  <si>
    <t>郭锐欣</t>
  </si>
  <si>
    <t>202511040107</t>
  </si>
  <si>
    <t>黄俊霖</t>
  </si>
  <si>
    <t>202511040108</t>
  </si>
  <si>
    <t>黄致桐</t>
  </si>
  <si>
    <t>37.0</t>
  </si>
  <si>
    <t>202511040109</t>
  </si>
  <si>
    <t>黄子健</t>
  </si>
  <si>
    <t>202511040110</t>
  </si>
  <si>
    <t>康燊滨</t>
  </si>
  <si>
    <t>202511040111</t>
  </si>
  <si>
    <t>康天湖</t>
  </si>
  <si>
    <t>92.0</t>
  </si>
  <si>
    <t>202511040112</t>
  </si>
  <si>
    <t>孔颖帼</t>
  </si>
  <si>
    <t>202511040113</t>
  </si>
  <si>
    <t>邝泓朗</t>
  </si>
  <si>
    <t>202511040114</t>
  </si>
  <si>
    <t>李思慧</t>
  </si>
  <si>
    <t>202511040115</t>
  </si>
  <si>
    <t>梁嘉嘉</t>
  </si>
  <si>
    <t>202511040116</t>
  </si>
  <si>
    <t>梁金怡</t>
  </si>
  <si>
    <t>3.19</t>
  </si>
  <si>
    <t>202511040117</t>
  </si>
  <si>
    <t>林宇恒</t>
  </si>
  <si>
    <t>174.0</t>
  </si>
  <si>
    <t>202511040118</t>
  </si>
  <si>
    <t>刘恩佟</t>
  </si>
  <si>
    <t>192.0</t>
  </si>
  <si>
    <t>202511040119</t>
  </si>
  <si>
    <t>刘灏轩</t>
  </si>
  <si>
    <t>1.71</t>
  </si>
  <si>
    <t>202511040120</t>
  </si>
  <si>
    <t>刘佳乐</t>
  </si>
  <si>
    <t>202511040121</t>
  </si>
  <si>
    <t>刘佳莉</t>
  </si>
  <si>
    <t>202511040122</t>
  </si>
  <si>
    <t>刘咏怡</t>
  </si>
  <si>
    <t>202511040123</t>
  </si>
  <si>
    <t>陆栩彤</t>
  </si>
  <si>
    <t>102.5</t>
  </si>
  <si>
    <t>202511040124</t>
  </si>
  <si>
    <t>罗嘉怡</t>
  </si>
  <si>
    <t>202511040125</t>
  </si>
  <si>
    <t>罗悦铭</t>
  </si>
  <si>
    <t>202511040126</t>
  </si>
  <si>
    <t>马晶</t>
  </si>
  <si>
    <t>202511040127</t>
  </si>
  <si>
    <t>彭淑桢</t>
  </si>
  <si>
    <t>123.0</t>
  </si>
  <si>
    <t>202511040128</t>
  </si>
  <si>
    <t>丘乐怡</t>
  </si>
  <si>
    <t>202511040129</t>
  </si>
  <si>
    <t>任凯诗</t>
  </si>
  <si>
    <t>202511040130</t>
  </si>
  <si>
    <t>申竣宇</t>
  </si>
  <si>
    <t>202511040131</t>
  </si>
  <si>
    <t>苏紫维</t>
  </si>
  <si>
    <t>202511040132</t>
  </si>
  <si>
    <t>孙冬烨</t>
  </si>
  <si>
    <t>202511040133</t>
  </si>
  <si>
    <t>汪政</t>
  </si>
  <si>
    <t>132.5</t>
  </si>
  <si>
    <t>202511040134</t>
  </si>
  <si>
    <t>王清瑜</t>
  </si>
  <si>
    <t>202511040135</t>
  </si>
  <si>
    <t>翁梓键</t>
  </si>
  <si>
    <t>202511040136</t>
  </si>
  <si>
    <t>翁梓敏</t>
  </si>
  <si>
    <t>202511040137</t>
  </si>
  <si>
    <t>吴宝怡</t>
  </si>
  <si>
    <t>202511040138</t>
  </si>
  <si>
    <t>吴家汶</t>
  </si>
  <si>
    <t>202511040139</t>
  </si>
  <si>
    <t>吴若盈</t>
  </si>
  <si>
    <t>175.0</t>
  </si>
  <si>
    <t>202511040140</t>
  </si>
  <si>
    <t>熊易</t>
  </si>
  <si>
    <t>202511040142</t>
  </si>
  <si>
    <t>张丽平</t>
  </si>
  <si>
    <t>202511040144</t>
  </si>
  <si>
    <t>钟慧宁</t>
  </si>
  <si>
    <t>170.0</t>
  </si>
  <si>
    <t>202511040145</t>
  </si>
  <si>
    <t>钟情</t>
  </si>
  <si>
    <t>202513040143</t>
  </si>
  <si>
    <t>林依莉</t>
  </si>
  <si>
    <t>202504170113</t>
  </si>
  <si>
    <t>林芷冰</t>
  </si>
  <si>
    <t>202501010414</t>
  </si>
  <si>
    <t>卢芷萱</t>
  </si>
  <si>
    <t>202506050237</t>
  </si>
  <si>
    <t>范茗茗</t>
  </si>
  <si>
    <t>287.0</t>
  </si>
  <si>
    <t>202311040129</t>
  </si>
  <si>
    <t>张朗杰</t>
  </si>
  <si>
    <t>55.5</t>
  </si>
  <si>
    <t>202504150216</t>
  </si>
  <si>
    <t>黄斯茹</t>
  </si>
  <si>
    <t>202504150329</t>
  </si>
  <si>
    <t>林霆熙</t>
  </si>
  <si>
    <t>202511040201</t>
  </si>
  <si>
    <t>蔡斯颖</t>
  </si>
  <si>
    <t>202511040202</t>
  </si>
  <si>
    <t>陈佩琳</t>
  </si>
  <si>
    <t>202511040203</t>
  </si>
  <si>
    <t>陈绮琪</t>
  </si>
  <si>
    <t>202511040204</t>
  </si>
  <si>
    <t>陈之立</t>
  </si>
  <si>
    <t>202511040205</t>
  </si>
  <si>
    <t>邓诗敏</t>
  </si>
  <si>
    <t>202511040206</t>
  </si>
  <si>
    <t>段雷蕾</t>
  </si>
  <si>
    <t>202511040207</t>
  </si>
  <si>
    <t>冯芷馨</t>
  </si>
  <si>
    <t>202511040208</t>
  </si>
  <si>
    <t>郭鑫鑫</t>
  </si>
  <si>
    <t>202511040209</t>
  </si>
  <si>
    <t>何俊毅</t>
  </si>
  <si>
    <t>202511040210</t>
  </si>
  <si>
    <t>胡嘉泳</t>
  </si>
  <si>
    <t>202511040211</t>
  </si>
  <si>
    <t>胡梁璐</t>
  </si>
  <si>
    <t>237.5</t>
  </si>
  <si>
    <t>202511040212</t>
  </si>
  <si>
    <t>胡谟文</t>
  </si>
  <si>
    <t>202511040213</t>
  </si>
  <si>
    <t>黄崔佳</t>
  </si>
  <si>
    <t>202511040214</t>
  </si>
  <si>
    <t>黄海桐</t>
  </si>
  <si>
    <t>202511040215</t>
  </si>
  <si>
    <t>黄佳瑶</t>
  </si>
  <si>
    <t>176.5</t>
  </si>
  <si>
    <t>202511040216</t>
  </si>
  <si>
    <t>黄卓月</t>
  </si>
  <si>
    <t>202511040217</t>
  </si>
  <si>
    <t>兰少文</t>
  </si>
  <si>
    <t>202511040218</t>
  </si>
  <si>
    <t>乐阳</t>
  </si>
  <si>
    <t>202511040219</t>
  </si>
  <si>
    <t>雷芷姗</t>
  </si>
  <si>
    <t>202511040220</t>
  </si>
  <si>
    <t>李佩霖</t>
  </si>
  <si>
    <t>202511040221</t>
  </si>
  <si>
    <t>李泽</t>
  </si>
  <si>
    <t>202511040222</t>
  </si>
  <si>
    <t>李左婷</t>
  </si>
  <si>
    <t>3.94</t>
  </si>
  <si>
    <t>202511040223</t>
  </si>
  <si>
    <t>梁淑钧</t>
  </si>
  <si>
    <t>202511040224</t>
  </si>
  <si>
    <t>梁茵</t>
  </si>
  <si>
    <t>202511040225</t>
  </si>
  <si>
    <t>林嘉钰</t>
  </si>
  <si>
    <t>202511040226</t>
  </si>
  <si>
    <t>刘典楷</t>
  </si>
  <si>
    <t>202511040227</t>
  </si>
  <si>
    <t>刘欣怡</t>
  </si>
  <si>
    <t>202511040228</t>
  </si>
  <si>
    <t>刘秀贤</t>
  </si>
  <si>
    <t>202511040229</t>
  </si>
  <si>
    <t>麦倩茵</t>
  </si>
  <si>
    <t>202511040230</t>
  </si>
  <si>
    <t>潘知航</t>
  </si>
  <si>
    <t>173.5</t>
  </si>
  <si>
    <t>202511040231</t>
  </si>
  <si>
    <t>彭昌圣</t>
  </si>
  <si>
    <t>202511040232</t>
  </si>
  <si>
    <t>彭莉</t>
  </si>
  <si>
    <t>3.44</t>
  </si>
  <si>
    <t>208.5</t>
  </si>
  <si>
    <t>202511040233</t>
  </si>
  <si>
    <t>邱安芯</t>
  </si>
  <si>
    <t>3.67</t>
  </si>
  <si>
    <t>150.5</t>
  </si>
  <si>
    <t>202511040234</t>
  </si>
  <si>
    <t>任思璇</t>
  </si>
  <si>
    <t>202511040235</t>
  </si>
  <si>
    <t>沈楚敏</t>
  </si>
  <si>
    <t>202511040236</t>
  </si>
  <si>
    <t>温筱柔</t>
  </si>
  <si>
    <t>202511040237</t>
  </si>
  <si>
    <t>杨诗琪</t>
  </si>
  <si>
    <t>202511040238</t>
  </si>
  <si>
    <t>姚奕含</t>
  </si>
  <si>
    <t>2.47</t>
  </si>
  <si>
    <t>202511040239</t>
  </si>
  <si>
    <t>叶佩茵</t>
  </si>
  <si>
    <t>202511040240</t>
  </si>
  <si>
    <t>余可人</t>
  </si>
  <si>
    <t>202511040241</t>
  </si>
  <si>
    <t>詹子茵</t>
  </si>
  <si>
    <t>202511040242</t>
  </si>
  <si>
    <t>张慧怡</t>
  </si>
  <si>
    <t>202511040243</t>
  </si>
  <si>
    <t>张文萁</t>
  </si>
  <si>
    <t>202511040244</t>
  </si>
  <si>
    <t>张晓茹</t>
  </si>
  <si>
    <t>202511040245</t>
  </si>
  <si>
    <t>张梓晴</t>
  </si>
  <si>
    <t>160.5</t>
  </si>
  <si>
    <t>202511040246</t>
  </si>
  <si>
    <t>周家宇</t>
  </si>
  <si>
    <t>4.16</t>
  </si>
  <si>
    <t>107.5</t>
  </si>
  <si>
    <t>202511040247</t>
  </si>
  <si>
    <t>朱志鹃</t>
  </si>
  <si>
    <t>182.5</t>
  </si>
  <si>
    <t>202511040248</t>
  </si>
  <si>
    <t>徐楠</t>
  </si>
  <si>
    <t>202511040301</t>
  </si>
  <si>
    <t>陈雨欣</t>
  </si>
  <si>
    <t>202511040302</t>
  </si>
  <si>
    <t>崔子诺</t>
  </si>
  <si>
    <t>202511040303</t>
  </si>
  <si>
    <t>范若茜</t>
  </si>
  <si>
    <t>202511040304</t>
  </si>
  <si>
    <t>甘芷晴</t>
  </si>
  <si>
    <t>202511040305</t>
  </si>
  <si>
    <t>古莉瑶</t>
  </si>
  <si>
    <t>202511040306</t>
  </si>
  <si>
    <t>洪恺莹</t>
  </si>
  <si>
    <t>58.5</t>
  </si>
  <si>
    <t>202511040307</t>
  </si>
  <si>
    <t>侯睿涵</t>
  </si>
  <si>
    <t>187.0</t>
  </si>
  <si>
    <t>202511040308</t>
  </si>
  <si>
    <t>蒋宇</t>
  </si>
  <si>
    <t>1.22</t>
  </si>
  <si>
    <t>202511040309</t>
  </si>
  <si>
    <t>李佳睿</t>
  </si>
  <si>
    <t>202511040310</t>
  </si>
  <si>
    <t>李幸珊</t>
  </si>
  <si>
    <t>202511040311</t>
  </si>
  <si>
    <t>李易唐</t>
  </si>
  <si>
    <t>1.64</t>
  </si>
  <si>
    <t>202511040312</t>
  </si>
  <si>
    <t>梁堉珊</t>
  </si>
  <si>
    <t>202511040313</t>
  </si>
  <si>
    <t>林诗婷</t>
  </si>
  <si>
    <t>202511040314</t>
  </si>
  <si>
    <t>林晓锦</t>
  </si>
  <si>
    <t>86.5</t>
  </si>
  <si>
    <t>202511040315</t>
  </si>
  <si>
    <t>林欣越</t>
  </si>
  <si>
    <t>202511040316</t>
  </si>
  <si>
    <t>卢梓茵</t>
  </si>
  <si>
    <t>202511040317</t>
  </si>
  <si>
    <t>毛欣桐</t>
  </si>
  <si>
    <t>202511040318</t>
  </si>
  <si>
    <t>缪诗莹</t>
  </si>
  <si>
    <t>130.5</t>
  </si>
  <si>
    <t>202511040319</t>
  </si>
  <si>
    <t>宁泽桦</t>
  </si>
  <si>
    <t>202511040320</t>
  </si>
  <si>
    <t>庞洪益</t>
  </si>
  <si>
    <t>2.03</t>
  </si>
  <si>
    <t>202511040321</t>
  </si>
  <si>
    <t>邱梓丹</t>
  </si>
  <si>
    <t>202511040322</t>
  </si>
  <si>
    <t>佘思泓</t>
  </si>
  <si>
    <t>67.5</t>
  </si>
  <si>
    <t>202511040323</t>
  </si>
  <si>
    <t>覃怡洋</t>
  </si>
  <si>
    <t>202511040324</t>
  </si>
  <si>
    <t>谭嘉豪</t>
  </si>
  <si>
    <t>202511040325</t>
  </si>
  <si>
    <t>谭舜</t>
  </si>
  <si>
    <t>2.74</t>
  </si>
  <si>
    <t>202511040326</t>
  </si>
  <si>
    <t>涂强</t>
  </si>
  <si>
    <t>202511040327</t>
  </si>
  <si>
    <t>王佳梦</t>
  </si>
  <si>
    <t>202511040328</t>
  </si>
  <si>
    <t>王一丁</t>
  </si>
  <si>
    <t>1.72</t>
  </si>
  <si>
    <t>202511040329</t>
  </si>
  <si>
    <t>王韵琳</t>
  </si>
  <si>
    <t>98.5</t>
  </si>
  <si>
    <t>202511040330</t>
  </si>
  <si>
    <t>王子嫣</t>
  </si>
  <si>
    <t>202511040331</t>
  </si>
  <si>
    <t>魏思思</t>
  </si>
  <si>
    <t>202511040332</t>
  </si>
  <si>
    <t>吴艺由</t>
  </si>
  <si>
    <t>202511040333</t>
  </si>
  <si>
    <t>项钰</t>
  </si>
  <si>
    <t>202511040334</t>
  </si>
  <si>
    <t>谢珂婷</t>
  </si>
  <si>
    <t>202511040335</t>
  </si>
  <si>
    <t>徐靖淇</t>
  </si>
  <si>
    <t>32.0</t>
  </si>
  <si>
    <t>202511040337</t>
  </si>
  <si>
    <t>杨檬</t>
  </si>
  <si>
    <t>202511040338</t>
  </si>
  <si>
    <t>杨月</t>
  </si>
  <si>
    <t>202511040339</t>
  </si>
  <si>
    <t>叶素雯</t>
  </si>
  <si>
    <t>202511040340</t>
  </si>
  <si>
    <t>张梦洁</t>
  </si>
  <si>
    <t>242.5</t>
  </si>
  <si>
    <t>202511040341</t>
  </si>
  <si>
    <t>张欣欣</t>
  </si>
  <si>
    <t>202511040342</t>
  </si>
  <si>
    <t>招欣妤</t>
  </si>
  <si>
    <t>202511040343</t>
  </si>
  <si>
    <t>郑亦桐</t>
  </si>
  <si>
    <t>202511040344</t>
  </si>
  <si>
    <t>钟雪欣</t>
  </si>
  <si>
    <t>202513020217</t>
  </si>
  <si>
    <t>梁楚瑶</t>
  </si>
  <si>
    <t>202513020120</t>
  </si>
  <si>
    <t>罗明秋</t>
  </si>
  <si>
    <t>115.5</t>
  </si>
  <si>
    <t>202513020109</t>
  </si>
  <si>
    <t>黄以琳</t>
  </si>
  <si>
    <t>202513020106</t>
  </si>
  <si>
    <t>古金来</t>
  </si>
  <si>
    <t>202511130201</t>
  </si>
  <si>
    <t>毕译尹</t>
  </si>
  <si>
    <t>202511130202</t>
  </si>
  <si>
    <t>陈达羲</t>
  </si>
  <si>
    <t>202511130203</t>
  </si>
  <si>
    <t>陈嘉琪</t>
  </si>
  <si>
    <t>202511130205</t>
  </si>
  <si>
    <t>陈懿琳</t>
  </si>
  <si>
    <t>3.96</t>
  </si>
  <si>
    <t>202511130206</t>
  </si>
  <si>
    <t>邓碧钰</t>
  </si>
  <si>
    <t>183.5</t>
  </si>
  <si>
    <t>202511130207</t>
  </si>
  <si>
    <t>丁宇彤</t>
  </si>
  <si>
    <t>202511130208</t>
  </si>
  <si>
    <t>古东鹏</t>
  </si>
  <si>
    <t>202511130209</t>
  </si>
  <si>
    <t>黄惠琳</t>
  </si>
  <si>
    <t>202511130212</t>
  </si>
  <si>
    <t>黄琳琳</t>
  </si>
  <si>
    <t>202511130211</t>
  </si>
  <si>
    <t>黄筠淇</t>
  </si>
  <si>
    <t>202511130215</t>
  </si>
  <si>
    <t>黎健皓</t>
  </si>
  <si>
    <t>167.5</t>
  </si>
  <si>
    <t>202511130216</t>
  </si>
  <si>
    <t>李博钦</t>
  </si>
  <si>
    <t>202511130217</t>
  </si>
  <si>
    <t>李文</t>
  </si>
  <si>
    <t>202511130218</t>
  </si>
  <si>
    <t>李欣凝</t>
  </si>
  <si>
    <t>109.5</t>
  </si>
  <si>
    <t>202511130220</t>
  </si>
  <si>
    <t>林思彤</t>
  </si>
  <si>
    <t>202511130221</t>
  </si>
  <si>
    <t>刘铿滔</t>
  </si>
  <si>
    <t>202511130222</t>
  </si>
  <si>
    <t>刘晓彤</t>
  </si>
  <si>
    <t>209.5</t>
  </si>
  <si>
    <t>202511130224</t>
  </si>
  <si>
    <t>罗岚</t>
  </si>
  <si>
    <t>202511130225</t>
  </si>
  <si>
    <t>罗千辰</t>
  </si>
  <si>
    <t>202511130226</t>
  </si>
  <si>
    <t>秦婧瑜</t>
  </si>
  <si>
    <t>202511130227</t>
  </si>
  <si>
    <t>秦朗源</t>
  </si>
  <si>
    <t>1.88</t>
  </si>
  <si>
    <t>202511130228</t>
  </si>
  <si>
    <t>邱楠杰</t>
  </si>
  <si>
    <t>202511130229</t>
  </si>
  <si>
    <t>邱诗雨</t>
  </si>
  <si>
    <t>202511130230</t>
  </si>
  <si>
    <t>申一含</t>
  </si>
  <si>
    <t>202511130231</t>
  </si>
  <si>
    <t>苏裕欣</t>
  </si>
  <si>
    <t>202511130232</t>
  </si>
  <si>
    <t>覃盈荷</t>
  </si>
  <si>
    <t>99.0</t>
  </si>
  <si>
    <t>202511130233</t>
  </si>
  <si>
    <t>吴凡</t>
  </si>
  <si>
    <t>1.86</t>
  </si>
  <si>
    <t>202511130234</t>
  </si>
  <si>
    <t>吴颖昕</t>
  </si>
  <si>
    <t>202511130235</t>
  </si>
  <si>
    <t>吴梓钿</t>
  </si>
  <si>
    <t>202511130236</t>
  </si>
  <si>
    <t>吴梓微</t>
  </si>
  <si>
    <t>202511130237</t>
  </si>
  <si>
    <t>徐静慧</t>
  </si>
  <si>
    <t>202511130238</t>
  </si>
  <si>
    <t>徐明静</t>
  </si>
  <si>
    <t>132.0</t>
  </si>
  <si>
    <t>202511130239</t>
  </si>
  <si>
    <t>杨子娴</t>
  </si>
  <si>
    <t>202511130240</t>
  </si>
  <si>
    <t>张斯敏</t>
  </si>
  <si>
    <t>202511130241</t>
  </si>
  <si>
    <t>张艺馨</t>
  </si>
  <si>
    <t>202511130242</t>
  </si>
  <si>
    <t>钟佳粤</t>
  </si>
  <si>
    <t>202511130243</t>
  </si>
  <si>
    <t>钟芷怡</t>
  </si>
  <si>
    <t>261.5</t>
  </si>
  <si>
    <t>202511130244</t>
  </si>
  <si>
    <t>朱如意</t>
  </si>
  <si>
    <t>202511130101</t>
  </si>
  <si>
    <t>陈美琳</t>
  </si>
  <si>
    <t>陈思睿</t>
  </si>
  <si>
    <t>陈钰恒</t>
  </si>
  <si>
    <t>2.33</t>
  </si>
  <si>
    <t>冯斯昱</t>
  </si>
  <si>
    <t>29.0</t>
  </si>
  <si>
    <t>冯钰盈</t>
  </si>
  <si>
    <t>高晶晶</t>
  </si>
  <si>
    <t>黄华垒</t>
  </si>
  <si>
    <t>黄炜珊</t>
  </si>
  <si>
    <t>黄译乐</t>
  </si>
  <si>
    <t>江芷漩</t>
  </si>
  <si>
    <t>蒋林薇</t>
  </si>
  <si>
    <t>雷俊熙</t>
  </si>
  <si>
    <t>梁慧玲</t>
  </si>
  <si>
    <t>146.0</t>
  </si>
  <si>
    <t>梁家铭</t>
  </si>
  <si>
    <t>梁嘉琪</t>
  </si>
  <si>
    <t>3.85</t>
  </si>
  <si>
    <t>梁建平</t>
  </si>
  <si>
    <t>林心谊</t>
  </si>
  <si>
    <t>199.0</t>
  </si>
  <si>
    <t>刘嘉欣</t>
  </si>
  <si>
    <t>刘柳湘</t>
  </si>
  <si>
    <t>刘芮</t>
  </si>
  <si>
    <t>罗婉倩</t>
  </si>
  <si>
    <t>罗志鹏</t>
  </si>
  <si>
    <t>麦晓楠</t>
  </si>
  <si>
    <t>潘晓君</t>
  </si>
  <si>
    <t>齐东昊</t>
  </si>
  <si>
    <t>31.0</t>
  </si>
  <si>
    <t>唐志婷</t>
  </si>
  <si>
    <t>3.90</t>
  </si>
  <si>
    <t>吴淑莹</t>
  </si>
  <si>
    <t>冼诗琪</t>
  </si>
  <si>
    <t>冼晓楠</t>
  </si>
  <si>
    <t>318.0</t>
  </si>
  <si>
    <t>肖雅茹</t>
  </si>
  <si>
    <t>徐紫晴</t>
  </si>
  <si>
    <t>颜文欣</t>
  </si>
  <si>
    <t>杨子瑜</t>
  </si>
  <si>
    <t>张楚源</t>
  </si>
  <si>
    <t>张慧莹</t>
  </si>
  <si>
    <t>招佩怡</t>
  </si>
  <si>
    <t>赵阳</t>
  </si>
  <si>
    <t>周雯婧</t>
  </si>
  <si>
    <t>朱紫彤</t>
  </si>
  <si>
    <t>何梓琦</t>
  </si>
  <si>
    <t>梁婉玲</t>
  </si>
  <si>
    <t>24.0</t>
  </si>
  <si>
    <t>刘咏思</t>
  </si>
  <si>
    <t>27.0</t>
  </si>
  <si>
    <t>魏景瀚</t>
  </si>
  <si>
    <t>1.98</t>
  </si>
  <si>
    <t>吴谊珊</t>
  </si>
  <si>
    <t>尤虞菲</t>
  </si>
  <si>
    <t>1.18</t>
  </si>
  <si>
    <t>胡雪盈</t>
  </si>
  <si>
    <t>吴若琳</t>
  </si>
  <si>
    <t>温晨希</t>
  </si>
  <si>
    <t>202511130214</t>
  </si>
  <si>
    <t>康心颖</t>
  </si>
  <si>
    <t>202511130210</t>
  </si>
  <si>
    <t>黄靖尹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</si>
</sst>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  <numFmt numFmtId="178" formatCode="0_ "/>
    <numFmt numFmtId="179" formatCode="0.00_);[Red]\(0.00\)"/>
  </numFmts>
  <fonts count="32">
    <font>
      <sz val="11"/>
      <name val="宋体"/>
      <charset val="134"/>
    </font>
    <font>
      <sz val="11"/>
      <color rgb="FF000000"/>
      <name val="宋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1"/>
      <color rgb="FFFF0000"/>
      <name val="宋体"/>
      <charset val="134"/>
    </font>
    <font>
      <sz val="12"/>
      <color rgb="FF000000"/>
      <name val="宋体"/>
      <charset val="134"/>
    </font>
    <font>
      <b/>
      <sz val="14"/>
      <color rgb="FFFF0000"/>
      <name val="宋体"/>
      <charset val="134"/>
    </font>
    <font>
      <sz val="14"/>
      <name val="宋体"/>
      <charset val="134"/>
    </font>
    <font>
      <sz val="11"/>
      <color rgb="FF000000"/>
      <name val="等线"/>
      <charset val="134"/>
    </font>
    <font>
      <sz val="10"/>
      <color rgb="FF000000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7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0" borderId="4" xfId="0" applyFont="1" applyBorder="1" applyAlignment="1">
      <alignment horizontal="center" wrapText="1"/>
    </xf>
    <xf numFmtId="17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78" fontId="1" fillId="0" borderId="4" xfId="0" applyNumberFormat="1" applyFont="1" applyBorder="1" applyAlignment="1">
      <alignment horizontal="left" vertical="center"/>
    </xf>
    <xf numFmtId="178" fontId="1" fillId="0" borderId="6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176" fontId="6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78" fontId="0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178" fontId="0" fillId="0" borderId="7" xfId="0" applyNumberFormat="1" applyFont="1" applyFill="1" applyBorder="1" applyAlignment="1">
      <alignment horizontal="center" vertical="center"/>
    </xf>
    <xf numFmtId="178" fontId="0" fillId="0" borderId="8" xfId="0" applyNumberFormat="1" applyFont="1" applyFill="1" applyBorder="1" applyAlignment="1">
      <alignment horizontal="center" vertical="center"/>
    </xf>
    <xf numFmtId="178" fontId="0" fillId="0" borderId="9" xfId="0" applyNumberFormat="1" applyFont="1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center" vertical="center"/>
    </xf>
    <xf numFmtId="176" fontId="0" fillId="0" borderId="8" xfId="0" applyNumberFormat="1" applyFont="1" applyFill="1" applyBorder="1" applyAlignment="1">
      <alignment horizontal="center" vertical="center"/>
    </xf>
    <xf numFmtId="176" fontId="0" fillId="0" borderId="9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179" fontId="1" fillId="0" borderId="4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15516E23-E582-4332-ABB3-7E033BAF6EE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4FD1FE7F-DD82-4F7D-9188-38BD23D102B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tabSelected="1" workbookViewId="0">
      <selection activeCell="S6" sqref="S6"/>
    </sheetView>
  </sheetViews>
  <sheetFormatPr defaultColWidth="9" defaultRowHeight="19" customHeight="1"/>
  <cols>
    <col min="1" max="1" width="5.12727272727273" style="2" customWidth="1"/>
    <col min="2" max="2" width="15.3727272727273" style="2" customWidth="1"/>
    <col min="3" max="3" width="9" style="2"/>
    <col min="4" max="4" width="9.62727272727273" style="2" customWidth="1"/>
    <col min="5" max="5" width="9.62727272727273" style="3" customWidth="1"/>
    <col min="6" max="6" width="9.62727272727273" style="2" customWidth="1"/>
    <col min="7" max="7" width="9.62727272727273" style="4" customWidth="1"/>
    <col min="8" max="8" width="9.62727272727273" style="2" customWidth="1"/>
    <col min="9" max="9" width="9.62727272727273" style="3" customWidth="1"/>
    <col min="10" max="10" width="9.62727272727273" style="2" customWidth="1"/>
    <col min="11" max="11" width="9.62727272727273" style="4" customWidth="1"/>
    <col min="12" max="14" width="9.62727272727273" style="2" customWidth="1"/>
    <col min="15" max="15" width="9.62727272727273" style="4" customWidth="1"/>
    <col min="16" max="16" width="9.62727272727273" style="2" customWidth="1"/>
    <col min="17" max="17" width="9.62727272727273" style="3" customWidth="1"/>
    <col min="18" max="18" width="9.62727272727273" style="2" customWidth="1"/>
    <col min="19" max="19" width="9.62727272727273" style="4" customWidth="1"/>
    <col min="20" max="16384" width="9" style="2"/>
  </cols>
  <sheetData>
    <row r="1" customHeight="1" spans="1:19">
      <c r="B1" s="5" t="s">
        <v>0</v>
      </c>
      <c r="C1" s="5"/>
    </row>
    <row r="2" ht="27" customHeight="1" spans="1:19">
      <c r="A2" s="6" t="s">
        <v>1</v>
      </c>
      <c r="B2" s="6"/>
      <c r="C2" s="6"/>
      <c r="D2" s="6"/>
      <c r="E2" s="7"/>
      <c r="F2" s="6"/>
      <c r="G2" s="8"/>
      <c r="H2" s="6"/>
      <c r="I2" s="7"/>
      <c r="J2" s="6"/>
      <c r="K2" s="8"/>
      <c r="L2" s="6"/>
      <c r="M2" s="6"/>
      <c r="N2" s="6"/>
      <c r="O2" s="8"/>
      <c r="P2" s="6"/>
      <c r="Q2" s="7"/>
      <c r="R2" s="6"/>
      <c r="S2" s="8"/>
    </row>
    <row r="3" customHeight="1" spans="1:19">
      <c r="A3" s="9" t="s">
        <v>2</v>
      </c>
      <c r="B3" s="9" t="s">
        <v>3</v>
      </c>
      <c r="C3" s="9" t="s">
        <v>4</v>
      </c>
      <c r="D3" s="9" t="s">
        <v>5</v>
      </c>
      <c r="E3" s="10"/>
      <c r="F3" s="9"/>
      <c r="G3" s="11"/>
      <c r="H3" s="9" t="s">
        <v>6</v>
      </c>
      <c r="I3" s="10"/>
      <c r="J3" s="9"/>
      <c r="K3" s="11"/>
      <c r="L3" s="9" t="s">
        <v>7</v>
      </c>
      <c r="M3" s="9"/>
      <c r="N3" s="9"/>
      <c r="O3" s="11"/>
      <c r="P3" s="12" t="s">
        <v>8</v>
      </c>
      <c r="Q3" s="10" t="s">
        <v>9</v>
      </c>
      <c r="R3" s="9"/>
      <c r="S3" s="11"/>
    </row>
    <row r="4" customHeight="1" spans="1:19">
      <c r="A4" s="9"/>
      <c r="B4" s="9"/>
      <c r="C4" s="9"/>
      <c r="D4" s="9" t="s">
        <v>10</v>
      </c>
      <c r="E4" s="13" t="s">
        <v>11</v>
      </c>
      <c r="F4" s="9" t="s">
        <v>12</v>
      </c>
      <c r="G4" s="11" t="s">
        <v>13</v>
      </c>
      <c r="H4" s="9" t="s">
        <v>10</v>
      </c>
      <c r="I4" s="13" t="s">
        <v>11</v>
      </c>
      <c r="J4" s="9" t="s">
        <v>12</v>
      </c>
      <c r="K4" s="11" t="s">
        <v>13</v>
      </c>
      <c r="L4" s="9" t="s">
        <v>10</v>
      </c>
      <c r="M4" s="14" t="s">
        <v>11</v>
      </c>
      <c r="N4" s="9" t="s">
        <v>12</v>
      </c>
      <c r="O4" s="11" t="s">
        <v>13</v>
      </c>
      <c r="P4" s="15"/>
      <c r="Q4" s="10" t="s">
        <v>14</v>
      </c>
      <c r="R4" s="9" t="s">
        <v>15</v>
      </c>
      <c r="S4" s="11" t="s">
        <v>16</v>
      </c>
    </row>
    <row r="5" customFormat="1" customHeight="1" spans="1:19">
      <c r="A5" s="16" t="s">
        <v>17</v>
      </c>
      <c r="B5" s="16"/>
      <c r="C5" s="16"/>
      <c r="D5" s="16">
        <v>4.08</v>
      </c>
      <c r="E5" s="17">
        <v>70</v>
      </c>
      <c r="F5" s="16">
        <v>1</v>
      </c>
      <c r="G5" s="18"/>
      <c r="H5" s="16">
        <v>260.5</v>
      </c>
      <c r="I5" s="17">
        <v>30</v>
      </c>
      <c r="J5" s="16">
        <v>1</v>
      </c>
      <c r="K5" s="18"/>
      <c r="L5" s="16"/>
      <c r="M5" s="16"/>
      <c r="N5" s="16"/>
      <c r="O5" s="18"/>
      <c r="P5" s="16"/>
      <c r="Q5" s="17"/>
      <c r="R5" s="16"/>
      <c r="S5" s="18"/>
    </row>
    <row r="6" customHeight="1" spans="1:19">
      <c r="A6" s="9"/>
      <c r="B6" s="81" t="s">
        <v>18</v>
      </c>
      <c r="C6" s="81" t="s">
        <v>19</v>
      </c>
      <c r="D6" s="9" t="s">
        <v>20</v>
      </c>
      <c r="E6" s="10">
        <f>D6/MAX($D$5:$D$90)*70</f>
        <v>58.5049019607843</v>
      </c>
      <c r="F6" s="9">
        <f>RANK(E6,$E$6:$E$90)</f>
        <v>30</v>
      </c>
      <c r="G6" s="11">
        <f>IFERROR(RANK(E6,$E$6:$E$90)/COUNT($E$6:$E$90),0)</f>
        <v>0.352941176470588</v>
      </c>
      <c r="H6" s="81" t="s">
        <v>21</v>
      </c>
      <c r="I6" s="10">
        <f>H6/MAX($H$5:$H$90)*30</f>
        <v>8.98272552783109</v>
      </c>
      <c r="J6" s="16">
        <f>RANK(I6,$I$6:$I$90)</f>
        <v>49</v>
      </c>
      <c r="K6" s="11">
        <f>IFERROR(RANK(I6,$I$6:$I$90)/COUNT($I$6:$I$90),0)</f>
        <v>0.576470588235294</v>
      </c>
      <c r="L6" s="9">
        <v>0</v>
      </c>
      <c r="M6" s="23">
        <f>IF(L6&gt;=50,50,L6)</f>
        <v>0</v>
      </c>
      <c r="N6" s="16">
        <f>RANK(M6,$M$6:$M$90)</f>
        <v>53</v>
      </c>
      <c r="O6" s="24">
        <f>IFERROR(RANK(M6,$M$6:$M$90)/COUNT($M$6:$M$90),0)</f>
        <v>0.623529411764706</v>
      </c>
      <c r="P6" s="9">
        <v>0</v>
      </c>
      <c r="Q6" s="17">
        <f>E6+I6+M6-P6</f>
        <v>67.4876274886154</v>
      </c>
      <c r="R6" s="16">
        <f>RANK(Q6,$Q$6:$Q$90)</f>
        <v>40</v>
      </c>
      <c r="S6" s="24">
        <f>IFERROR(RANK(Q6,$Q$6:$Q$90)/COUNT($Q$6:$Q$90),0)</f>
        <v>0.470588235294118</v>
      </c>
    </row>
    <row r="7" customHeight="1" spans="1:19">
      <c r="A7" s="9"/>
      <c r="B7" s="81" t="s">
        <v>22</v>
      </c>
      <c r="C7" s="81" t="s">
        <v>23</v>
      </c>
      <c r="D7" s="9" t="s">
        <v>24</v>
      </c>
      <c r="E7" s="10">
        <f t="shared" ref="E7:E38" si="0">D7/MAX($D$5:$D$90)*70</f>
        <v>63.1372549019608</v>
      </c>
      <c r="F7" s="9">
        <f t="shared" ref="F7:F38" si="1">RANK(E7,$E$6:$E$90)</f>
        <v>13</v>
      </c>
      <c r="G7" s="11">
        <f t="shared" ref="G7:G38" si="2">IFERROR(RANK(E7,$E$6:$E$90)/COUNT($E$6:$E$90),0)</f>
        <v>0.152941176470588</v>
      </c>
      <c r="H7" s="81" t="s">
        <v>25</v>
      </c>
      <c r="I7" s="10">
        <f t="shared" ref="I7:I38" si="3">H7/MAX($H$5:$H$90)*30</f>
        <v>17.6199616122841</v>
      </c>
      <c r="J7" s="16">
        <f t="shared" ref="J7:J38" si="4">RANK(I7,$I$6:$I$90)</f>
        <v>8</v>
      </c>
      <c r="K7" s="11">
        <f t="shared" ref="K7:K38" si="5">IFERROR(RANK(I7,$I$6:$I$90)/COUNT($I$6:$I$90),0)</f>
        <v>0.0941176470588235</v>
      </c>
      <c r="L7" s="9">
        <v>20.6</v>
      </c>
      <c r="M7" s="23">
        <f t="shared" ref="M7:M38" si="6">IF(L7&gt;=50,50,L7)</f>
        <v>20.6</v>
      </c>
      <c r="N7" s="16">
        <f t="shared" ref="N7:N38" si="7">RANK(M7,$M$6:$M$90)</f>
        <v>6</v>
      </c>
      <c r="O7" s="24">
        <f t="shared" ref="O7:O38" si="8">IFERROR(RANK(M7,$M$6:$M$90)/COUNT($M$6:$M$90),0)</f>
        <v>0.0705882352941176</v>
      </c>
      <c r="P7" s="9">
        <v>0</v>
      </c>
      <c r="Q7" s="17">
        <f t="shared" ref="Q7:Q38" si="9">E7+I7+M7-P7</f>
        <v>101.357216514245</v>
      </c>
      <c r="R7" s="16">
        <f t="shared" ref="R7:R38" si="10">RANK(Q7,$Q$6:$Q$90)</f>
        <v>8</v>
      </c>
      <c r="S7" s="24">
        <f t="shared" ref="S7:S38" si="11">IFERROR(RANK(Q7,$Q$6:$Q$90)/COUNT($Q$6:$Q$90),0)</f>
        <v>0.0941176470588235</v>
      </c>
    </row>
    <row r="8" customHeight="1" spans="1:19">
      <c r="A8" s="9"/>
      <c r="B8" s="81" t="s">
        <v>26</v>
      </c>
      <c r="C8" s="81" t="s">
        <v>27</v>
      </c>
      <c r="D8" s="9" t="s">
        <v>28</v>
      </c>
      <c r="E8" s="10">
        <f t="shared" si="0"/>
        <v>67.2549019607843</v>
      </c>
      <c r="F8" s="9">
        <f t="shared" si="1"/>
        <v>4</v>
      </c>
      <c r="G8" s="11">
        <f t="shared" si="2"/>
        <v>0.0470588235294118</v>
      </c>
      <c r="H8" s="81" t="s">
        <v>29</v>
      </c>
      <c r="I8" s="10">
        <f t="shared" si="3"/>
        <v>11.746641074856</v>
      </c>
      <c r="J8" s="16">
        <f t="shared" si="4"/>
        <v>37</v>
      </c>
      <c r="K8" s="11">
        <f t="shared" si="5"/>
        <v>0.435294117647059</v>
      </c>
      <c r="L8" s="9">
        <v>3</v>
      </c>
      <c r="M8" s="23">
        <f t="shared" si="6"/>
        <v>3</v>
      </c>
      <c r="N8" s="16">
        <f t="shared" si="7"/>
        <v>32</v>
      </c>
      <c r="O8" s="24">
        <f t="shared" si="8"/>
        <v>0.376470588235294</v>
      </c>
      <c r="P8" s="9">
        <v>0</v>
      </c>
      <c r="Q8" s="17">
        <f t="shared" si="9"/>
        <v>82.0015430356404</v>
      </c>
      <c r="R8" s="16">
        <f t="shared" si="10"/>
        <v>23</v>
      </c>
      <c r="S8" s="24">
        <f t="shared" si="11"/>
        <v>0.270588235294118</v>
      </c>
    </row>
    <row r="9" customHeight="1" spans="1:19">
      <c r="A9" s="9"/>
      <c r="B9" s="81" t="s">
        <v>30</v>
      </c>
      <c r="C9" s="81" t="s">
        <v>31</v>
      </c>
      <c r="D9" s="9" t="s">
        <v>32</v>
      </c>
      <c r="E9" s="10">
        <f t="shared" si="0"/>
        <v>46.4950980392157</v>
      </c>
      <c r="F9" s="9">
        <f t="shared" si="1"/>
        <v>67</v>
      </c>
      <c r="G9" s="11">
        <f t="shared" si="2"/>
        <v>0.788235294117647</v>
      </c>
      <c r="H9" s="81" t="s">
        <v>33</v>
      </c>
      <c r="I9" s="10">
        <f t="shared" si="3"/>
        <v>7.02495201535509</v>
      </c>
      <c r="J9" s="16">
        <f t="shared" si="4"/>
        <v>57</v>
      </c>
      <c r="K9" s="11">
        <f t="shared" si="5"/>
        <v>0.670588235294118</v>
      </c>
      <c r="L9" s="9">
        <v>0</v>
      </c>
      <c r="M9" s="23">
        <f t="shared" si="6"/>
        <v>0</v>
      </c>
      <c r="N9" s="16">
        <f t="shared" si="7"/>
        <v>53</v>
      </c>
      <c r="O9" s="24">
        <f t="shared" si="8"/>
        <v>0.623529411764706</v>
      </c>
      <c r="P9" s="9">
        <v>0</v>
      </c>
      <c r="Q9" s="17">
        <f t="shared" si="9"/>
        <v>53.5200500545708</v>
      </c>
      <c r="R9" s="16">
        <f t="shared" si="10"/>
        <v>66</v>
      </c>
      <c r="S9" s="24">
        <f t="shared" si="11"/>
        <v>0.776470588235294</v>
      </c>
    </row>
    <row r="10" customHeight="1" spans="1:19">
      <c r="A10" s="9"/>
      <c r="B10" s="81" t="s">
        <v>34</v>
      </c>
      <c r="C10" s="81" t="s">
        <v>35</v>
      </c>
      <c r="D10" s="9" t="s">
        <v>36</v>
      </c>
      <c r="E10" s="10">
        <f t="shared" si="0"/>
        <v>58.8480392156863</v>
      </c>
      <c r="F10" s="9">
        <f t="shared" si="1"/>
        <v>28</v>
      </c>
      <c r="G10" s="11">
        <f t="shared" si="2"/>
        <v>0.329411764705882</v>
      </c>
      <c r="H10" s="81" t="s">
        <v>37</v>
      </c>
      <c r="I10" s="10">
        <f t="shared" si="3"/>
        <v>12.4376199616123</v>
      </c>
      <c r="J10" s="16">
        <f t="shared" si="4"/>
        <v>33</v>
      </c>
      <c r="K10" s="11">
        <f t="shared" si="5"/>
        <v>0.388235294117647</v>
      </c>
      <c r="L10" s="9">
        <v>3</v>
      </c>
      <c r="M10" s="23">
        <f t="shared" si="6"/>
        <v>3</v>
      </c>
      <c r="N10" s="16">
        <f t="shared" si="7"/>
        <v>32</v>
      </c>
      <c r="O10" s="24">
        <f t="shared" si="8"/>
        <v>0.376470588235294</v>
      </c>
      <c r="P10" s="9">
        <v>0</v>
      </c>
      <c r="Q10" s="17">
        <f t="shared" si="9"/>
        <v>74.2856591772986</v>
      </c>
      <c r="R10" s="16">
        <f t="shared" si="10"/>
        <v>32</v>
      </c>
      <c r="S10" s="24">
        <f t="shared" si="11"/>
        <v>0.376470588235294</v>
      </c>
    </row>
    <row r="11" customHeight="1" spans="1:19">
      <c r="A11" s="9"/>
      <c r="B11" s="81" t="s">
        <v>38</v>
      </c>
      <c r="C11" s="81" t="s">
        <v>39</v>
      </c>
      <c r="D11" s="9" t="s">
        <v>40</v>
      </c>
      <c r="E11" s="10">
        <f t="shared" si="0"/>
        <v>53.8725490196078</v>
      </c>
      <c r="F11" s="9">
        <f t="shared" si="1"/>
        <v>49</v>
      </c>
      <c r="G11" s="11">
        <f t="shared" si="2"/>
        <v>0.576470588235294</v>
      </c>
      <c r="H11" s="81" t="s">
        <v>41</v>
      </c>
      <c r="I11" s="10">
        <f t="shared" si="3"/>
        <v>5.4126679462572</v>
      </c>
      <c r="J11" s="16">
        <f t="shared" si="4"/>
        <v>74</v>
      </c>
      <c r="K11" s="11">
        <f t="shared" si="5"/>
        <v>0.870588235294118</v>
      </c>
      <c r="L11" s="9">
        <v>0</v>
      </c>
      <c r="M11" s="23">
        <f t="shared" si="6"/>
        <v>0</v>
      </c>
      <c r="N11" s="16">
        <f t="shared" si="7"/>
        <v>53</v>
      </c>
      <c r="O11" s="24">
        <f t="shared" si="8"/>
        <v>0.623529411764706</v>
      </c>
      <c r="P11" s="9">
        <v>0</v>
      </c>
      <c r="Q11" s="17">
        <f t="shared" si="9"/>
        <v>59.2852169658651</v>
      </c>
      <c r="R11" s="16">
        <f t="shared" si="10"/>
        <v>57</v>
      </c>
      <c r="S11" s="24">
        <f t="shared" si="11"/>
        <v>0.670588235294118</v>
      </c>
    </row>
    <row r="12" customHeight="1" spans="1:19">
      <c r="A12" s="9"/>
      <c r="B12" s="81" t="s">
        <v>42</v>
      </c>
      <c r="C12" s="81" t="s">
        <v>43</v>
      </c>
      <c r="D12" s="9" t="s">
        <v>44</v>
      </c>
      <c r="E12" s="10">
        <f t="shared" si="0"/>
        <v>48.5539215686275</v>
      </c>
      <c r="F12" s="9">
        <f t="shared" si="1"/>
        <v>59</v>
      </c>
      <c r="G12" s="11">
        <f t="shared" si="2"/>
        <v>0.694117647058824</v>
      </c>
      <c r="H12" s="81" t="s">
        <v>45</v>
      </c>
      <c r="I12" s="10">
        <f t="shared" si="3"/>
        <v>9.0978886756238</v>
      </c>
      <c r="J12" s="16">
        <f t="shared" si="4"/>
        <v>48</v>
      </c>
      <c r="K12" s="11">
        <f t="shared" si="5"/>
        <v>0.564705882352941</v>
      </c>
      <c r="L12" s="9">
        <v>2.4</v>
      </c>
      <c r="M12" s="23">
        <f t="shared" si="6"/>
        <v>2.4</v>
      </c>
      <c r="N12" s="16">
        <f t="shared" si="7"/>
        <v>36</v>
      </c>
      <c r="O12" s="24">
        <f t="shared" si="8"/>
        <v>0.423529411764706</v>
      </c>
      <c r="P12" s="9">
        <v>0</v>
      </c>
      <c r="Q12" s="17">
        <f t="shared" si="9"/>
        <v>60.0518102442513</v>
      </c>
      <c r="R12" s="16">
        <f t="shared" si="10"/>
        <v>55</v>
      </c>
      <c r="S12" s="24">
        <f t="shared" si="11"/>
        <v>0.647058823529412</v>
      </c>
    </row>
    <row r="13" customHeight="1" spans="1:19">
      <c r="A13" s="9"/>
      <c r="B13" s="81" t="s">
        <v>46</v>
      </c>
      <c r="C13" s="81" t="s">
        <v>47</v>
      </c>
      <c r="D13" s="9" t="s">
        <v>48</v>
      </c>
      <c r="E13" s="10">
        <f t="shared" si="0"/>
        <v>67.4264705882353</v>
      </c>
      <c r="F13" s="9">
        <f t="shared" si="1"/>
        <v>3</v>
      </c>
      <c r="G13" s="11">
        <f t="shared" si="2"/>
        <v>0.0352941176470588</v>
      </c>
      <c r="H13" s="81" t="s">
        <v>49</v>
      </c>
      <c r="I13" s="10">
        <f t="shared" si="3"/>
        <v>17.5047984644914</v>
      </c>
      <c r="J13" s="16">
        <f t="shared" si="4"/>
        <v>9</v>
      </c>
      <c r="K13" s="11">
        <f t="shared" si="5"/>
        <v>0.105882352941176</v>
      </c>
      <c r="L13" s="9">
        <v>22</v>
      </c>
      <c r="M13" s="23">
        <f t="shared" si="6"/>
        <v>22</v>
      </c>
      <c r="N13" s="16">
        <f t="shared" si="7"/>
        <v>4</v>
      </c>
      <c r="O13" s="24">
        <f t="shared" si="8"/>
        <v>0.0470588235294118</v>
      </c>
      <c r="P13" s="9">
        <v>0</v>
      </c>
      <c r="Q13" s="17">
        <f t="shared" si="9"/>
        <v>106.931269052727</v>
      </c>
      <c r="R13" s="16">
        <f t="shared" si="10"/>
        <v>4</v>
      </c>
      <c r="S13" s="24">
        <f t="shared" si="11"/>
        <v>0.0470588235294118</v>
      </c>
    </row>
    <row r="14" customHeight="1" spans="1:19">
      <c r="A14" s="9"/>
      <c r="B14" s="81" t="s">
        <v>50</v>
      </c>
      <c r="C14" s="81" t="s">
        <v>51</v>
      </c>
      <c r="D14" s="9" t="s">
        <v>52</v>
      </c>
      <c r="E14" s="10">
        <f t="shared" si="0"/>
        <v>49.2401960784314</v>
      </c>
      <c r="F14" s="9">
        <f t="shared" si="1"/>
        <v>58</v>
      </c>
      <c r="G14" s="11">
        <f t="shared" si="2"/>
        <v>0.682352941176471</v>
      </c>
      <c r="H14" s="81" t="s">
        <v>53</v>
      </c>
      <c r="I14" s="10">
        <f t="shared" si="3"/>
        <v>6.21880998080614</v>
      </c>
      <c r="J14" s="16">
        <f t="shared" si="4"/>
        <v>63</v>
      </c>
      <c r="K14" s="11">
        <f t="shared" si="5"/>
        <v>0.741176470588235</v>
      </c>
      <c r="L14" s="9">
        <v>0</v>
      </c>
      <c r="M14" s="23">
        <f t="shared" si="6"/>
        <v>0</v>
      </c>
      <c r="N14" s="16">
        <f t="shared" si="7"/>
        <v>53</v>
      </c>
      <c r="O14" s="24">
        <f t="shared" si="8"/>
        <v>0.623529411764706</v>
      </c>
      <c r="P14" s="9">
        <v>0</v>
      </c>
      <c r="Q14" s="17">
        <f t="shared" si="9"/>
        <v>55.4590060592375</v>
      </c>
      <c r="R14" s="16">
        <f t="shared" si="10"/>
        <v>64</v>
      </c>
      <c r="S14" s="24">
        <f t="shared" si="11"/>
        <v>0.752941176470588</v>
      </c>
    </row>
    <row r="15" customHeight="1" spans="1:19">
      <c r="A15" s="9"/>
      <c r="B15" s="81" t="s">
        <v>54</v>
      </c>
      <c r="C15" s="81" t="s">
        <v>55</v>
      </c>
      <c r="D15" s="9" t="s">
        <v>56</v>
      </c>
      <c r="E15" s="10">
        <f t="shared" si="0"/>
        <v>59.1911764705882</v>
      </c>
      <c r="F15" s="9">
        <f t="shared" si="1"/>
        <v>27</v>
      </c>
      <c r="G15" s="11">
        <f t="shared" si="2"/>
        <v>0.317647058823529</v>
      </c>
      <c r="H15" s="81" t="s">
        <v>57</v>
      </c>
      <c r="I15" s="10">
        <f t="shared" si="3"/>
        <v>12.3224568138196</v>
      </c>
      <c r="J15" s="16">
        <f t="shared" si="4"/>
        <v>35</v>
      </c>
      <c r="K15" s="11">
        <f t="shared" si="5"/>
        <v>0.411764705882353</v>
      </c>
      <c r="L15" s="9">
        <v>1</v>
      </c>
      <c r="M15" s="23">
        <f t="shared" si="6"/>
        <v>1</v>
      </c>
      <c r="N15" s="16">
        <f t="shared" si="7"/>
        <v>38</v>
      </c>
      <c r="O15" s="24">
        <f t="shared" si="8"/>
        <v>0.447058823529412</v>
      </c>
      <c r="P15" s="9">
        <v>0</v>
      </c>
      <c r="Q15" s="17">
        <f t="shared" si="9"/>
        <v>72.5136332844078</v>
      </c>
      <c r="R15" s="16">
        <f t="shared" si="10"/>
        <v>34</v>
      </c>
      <c r="S15" s="24">
        <f t="shared" si="11"/>
        <v>0.4</v>
      </c>
    </row>
    <row r="16" customHeight="1" spans="1:19">
      <c r="A16" s="9"/>
      <c r="B16" s="81" t="s">
        <v>58</v>
      </c>
      <c r="C16" s="81" t="s">
        <v>59</v>
      </c>
      <c r="D16" s="9" t="s">
        <v>60</v>
      </c>
      <c r="E16" s="10">
        <f t="shared" si="0"/>
        <v>57.9901960784314</v>
      </c>
      <c r="F16" s="9">
        <f t="shared" si="1"/>
        <v>31</v>
      </c>
      <c r="G16" s="11">
        <f t="shared" si="2"/>
        <v>0.364705882352941</v>
      </c>
      <c r="H16" s="81" t="s">
        <v>61</v>
      </c>
      <c r="I16" s="10">
        <f t="shared" si="3"/>
        <v>30</v>
      </c>
      <c r="J16" s="16">
        <f t="shared" si="4"/>
        <v>1</v>
      </c>
      <c r="K16" s="11">
        <f t="shared" si="5"/>
        <v>0.0117647058823529</v>
      </c>
      <c r="L16" s="9">
        <v>13.5</v>
      </c>
      <c r="M16" s="23">
        <f t="shared" si="6"/>
        <v>13.5</v>
      </c>
      <c r="N16" s="16">
        <f t="shared" si="7"/>
        <v>13</v>
      </c>
      <c r="O16" s="24">
        <f t="shared" si="8"/>
        <v>0.152941176470588</v>
      </c>
      <c r="P16" s="9">
        <v>0</v>
      </c>
      <c r="Q16" s="17">
        <f t="shared" si="9"/>
        <v>101.490196078431</v>
      </c>
      <c r="R16" s="16">
        <f t="shared" si="10"/>
        <v>7</v>
      </c>
      <c r="S16" s="24">
        <f t="shared" si="11"/>
        <v>0.0823529411764706</v>
      </c>
    </row>
    <row r="17" customHeight="1" spans="1:19">
      <c r="A17" s="9"/>
      <c r="B17" s="81" t="s">
        <v>62</v>
      </c>
      <c r="C17" s="81" t="s">
        <v>63</v>
      </c>
      <c r="D17" s="9" t="s">
        <v>64</v>
      </c>
      <c r="E17" s="10">
        <f t="shared" si="0"/>
        <v>50.6127450980392</v>
      </c>
      <c r="F17" s="9">
        <f t="shared" si="1"/>
        <v>54</v>
      </c>
      <c r="G17" s="11">
        <f t="shared" si="2"/>
        <v>0.635294117647059</v>
      </c>
      <c r="H17" s="81" t="s">
        <v>65</v>
      </c>
      <c r="I17" s="10">
        <f t="shared" si="3"/>
        <v>9.67370441458733</v>
      </c>
      <c r="J17" s="16">
        <f t="shared" si="4"/>
        <v>46</v>
      </c>
      <c r="K17" s="11">
        <f t="shared" si="5"/>
        <v>0.541176470588235</v>
      </c>
      <c r="L17" s="9">
        <v>3</v>
      </c>
      <c r="M17" s="23">
        <f t="shared" si="6"/>
        <v>3</v>
      </c>
      <c r="N17" s="16">
        <f t="shared" si="7"/>
        <v>32</v>
      </c>
      <c r="O17" s="24">
        <f t="shared" si="8"/>
        <v>0.376470588235294</v>
      </c>
      <c r="P17" s="9">
        <v>0</v>
      </c>
      <c r="Q17" s="17">
        <f t="shared" si="9"/>
        <v>63.2864495126266</v>
      </c>
      <c r="R17" s="16">
        <f t="shared" si="10"/>
        <v>48</v>
      </c>
      <c r="S17" s="24">
        <f t="shared" si="11"/>
        <v>0.564705882352941</v>
      </c>
    </row>
    <row r="18" customHeight="1" spans="1:19">
      <c r="A18" s="9"/>
      <c r="B18" s="81" t="s">
        <v>66</v>
      </c>
      <c r="C18" s="81" t="s">
        <v>67</v>
      </c>
      <c r="D18" s="9" t="s">
        <v>68</v>
      </c>
      <c r="E18" s="10">
        <f t="shared" si="0"/>
        <v>56.2745098039216</v>
      </c>
      <c r="F18" s="9">
        <f t="shared" si="1"/>
        <v>38</v>
      </c>
      <c r="G18" s="11">
        <f t="shared" si="2"/>
        <v>0.447058823529412</v>
      </c>
      <c r="H18" s="81" t="s">
        <v>69</v>
      </c>
      <c r="I18" s="10">
        <f t="shared" si="3"/>
        <v>15.1439539347409</v>
      </c>
      <c r="J18" s="16">
        <f t="shared" si="4"/>
        <v>24</v>
      </c>
      <c r="K18" s="11">
        <f t="shared" si="5"/>
        <v>0.282352941176471</v>
      </c>
      <c r="L18" s="9">
        <v>0</v>
      </c>
      <c r="M18" s="23">
        <f t="shared" si="6"/>
        <v>0</v>
      </c>
      <c r="N18" s="16">
        <f t="shared" si="7"/>
        <v>53</v>
      </c>
      <c r="O18" s="24">
        <f t="shared" si="8"/>
        <v>0.623529411764706</v>
      </c>
      <c r="P18" s="9">
        <v>0</v>
      </c>
      <c r="Q18" s="17">
        <f t="shared" si="9"/>
        <v>71.4184637386624</v>
      </c>
      <c r="R18" s="16">
        <f t="shared" si="10"/>
        <v>35</v>
      </c>
      <c r="S18" s="24">
        <f t="shared" si="11"/>
        <v>0.411764705882353</v>
      </c>
    </row>
    <row r="19" customHeight="1" spans="1:19">
      <c r="A19" s="9"/>
      <c r="B19" s="81" t="s">
        <v>70</v>
      </c>
      <c r="C19" s="81" t="s">
        <v>71</v>
      </c>
      <c r="D19" s="9" t="s">
        <v>72</v>
      </c>
      <c r="E19" s="10">
        <f t="shared" si="0"/>
        <v>64.5098039215686</v>
      </c>
      <c r="F19" s="9">
        <f t="shared" si="1"/>
        <v>10</v>
      </c>
      <c r="G19" s="11">
        <f t="shared" si="2"/>
        <v>0.117647058823529</v>
      </c>
      <c r="H19" s="81" t="s">
        <v>73</v>
      </c>
      <c r="I19" s="10">
        <f t="shared" si="3"/>
        <v>12.8406909788868</v>
      </c>
      <c r="J19" s="16">
        <f t="shared" si="4"/>
        <v>31</v>
      </c>
      <c r="K19" s="11">
        <f t="shared" si="5"/>
        <v>0.364705882352941</v>
      </c>
      <c r="L19" s="9">
        <v>8.3</v>
      </c>
      <c r="M19" s="23">
        <f t="shared" si="6"/>
        <v>8.3</v>
      </c>
      <c r="N19" s="16">
        <f t="shared" si="7"/>
        <v>18</v>
      </c>
      <c r="O19" s="24">
        <f t="shared" si="8"/>
        <v>0.211764705882353</v>
      </c>
      <c r="P19" s="9">
        <v>0</v>
      </c>
      <c r="Q19" s="17">
        <f t="shared" si="9"/>
        <v>85.6504949004554</v>
      </c>
      <c r="R19" s="16">
        <f t="shared" si="10"/>
        <v>18</v>
      </c>
      <c r="S19" s="24">
        <f t="shared" si="11"/>
        <v>0.211764705882353</v>
      </c>
    </row>
    <row r="20" customHeight="1" spans="1:19">
      <c r="A20" s="9"/>
      <c r="B20" s="81" t="s">
        <v>74</v>
      </c>
      <c r="C20" s="81" t="s">
        <v>75</v>
      </c>
      <c r="D20" s="9" t="s">
        <v>76</v>
      </c>
      <c r="E20" s="10">
        <f t="shared" si="0"/>
        <v>33.7990196078431</v>
      </c>
      <c r="F20" s="9">
        <f t="shared" si="1"/>
        <v>82</v>
      </c>
      <c r="G20" s="11">
        <f t="shared" si="2"/>
        <v>0.964705882352941</v>
      </c>
      <c r="H20" s="81" t="s">
        <v>77</v>
      </c>
      <c r="I20" s="10">
        <f t="shared" si="3"/>
        <v>5.64299424184261</v>
      </c>
      <c r="J20" s="16">
        <f t="shared" si="4"/>
        <v>71</v>
      </c>
      <c r="K20" s="11">
        <f t="shared" si="5"/>
        <v>0.835294117647059</v>
      </c>
      <c r="L20" s="9">
        <v>0</v>
      </c>
      <c r="M20" s="23">
        <f t="shared" si="6"/>
        <v>0</v>
      </c>
      <c r="N20" s="16">
        <f t="shared" si="7"/>
        <v>53</v>
      </c>
      <c r="O20" s="24">
        <f t="shared" si="8"/>
        <v>0.623529411764706</v>
      </c>
      <c r="P20" s="9">
        <v>0</v>
      </c>
      <c r="Q20" s="17">
        <f t="shared" si="9"/>
        <v>39.4420138496857</v>
      </c>
      <c r="R20" s="16">
        <f t="shared" si="10"/>
        <v>82</v>
      </c>
      <c r="S20" s="24">
        <f t="shared" si="11"/>
        <v>0.964705882352941</v>
      </c>
    </row>
    <row r="21" customHeight="1" spans="1:19">
      <c r="A21" s="9"/>
      <c r="B21" s="81" t="s">
        <v>78</v>
      </c>
      <c r="C21" s="81" t="s">
        <v>79</v>
      </c>
      <c r="D21" s="9" t="s">
        <v>80</v>
      </c>
      <c r="E21" s="10">
        <f t="shared" si="0"/>
        <v>64.1666666666667</v>
      </c>
      <c r="F21" s="9">
        <f t="shared" si="1"/>
        <v>12</v>
      </c>
      <c r="G21" s="11">
        <f t="shared" si="2"/>
        <v>0.141176470588235</v>
      </c>
      <c r="H21" s="81" t="s">
        <v>81</v>
      </c>
      <c r="I21" s="10">
        <f t="shared" si="3"/>
        <v>13.1861804222649</v>
      </c>
      <c r="J21" s="16">
        <f t="shared" si="4"/>
        <v>29</v>
      </c>
      <c r="K21" s="11">
        <f t="shared" si="5"/>
        <v>0.341176470588235</v>
      </c>
      <c r="L21" s="9">
        <v>3.5</v>
      </c>
      <c r="M21" s="23">
        <f t="shared" si="6"/>
        <v>3.5</v>
      </c>
      <c r="N21" s="16">
        <f t="shared" si="7"/>
        <v>31</v>
      </c>
      <c r="O21" s="24">
        <f t="shared" si="8"/>
        <v>0.364705882352941</v>
      </c>
      <c r="P21" s="9">
        <v>0</v>
      </c>
      <c r="Q21" s="17">
        <f t="shared" si="9"/>
        <v>80.8528470889316</v>
      </c>
      <c r="R21" s="16">
        <f t="shared" si="10"/>
        <v>24</v>
      </c>
      <c r="S21" s="24">
        <f t="shared" si="11"/>
        <v>0.282352941176471</v>
      </c>
    </row>
    <row r="22" customHeight="1" spans="1:19">
      <c r="A22" s="9"/>
      <c r="B22" s="81" t="s">
        <v>82</v>
      </c>
      <c r="C22" s="81" t="s">
        <v>83</v>
      </c>
      <c r="D22" s="9" t="s">
        <v>84</v>
      </c>
      <c r="E22" s="10">
        <f t="shared" si="0"/>
        <v>39.2892156862745</v>
      </c>
      <c r="F22" s="9">
        <f t="shared" si="1"/>
        <v>75</v>
      </c>
      <c r="G22" s="11">
        <f t="shared" si="2"/>
        <v>0.882352941176471</v>
      </c>
      <c r="H22" s="81" t="s">
        <v>85</v>
      </c>
      <c r="I22" s="10">
        <f t="shared" si="3"/>
        <v>9.44337811900192</v>
      </c>
      <c r="J22" s="16">
        <f t="shared" si="4"/>
        <v>47</v>
      </c>
      <c r="K22" s="11">
        <f t="shared" si="5"/>
        <v>0.552941176470588</v>
      </c>
      <c r="L22" s="9">
        <v>0</v>
      </c>
      <c r="M22" s="23">
        <f t="shared" si="6"/>
        <v>0</v>
      </c>
      <c r="N22" s="16">
        <f t="shared" si="7"/>
        <v>53</v>
      </c>
      <c r="O22" s="24">
        <f t="shared" si="8"/>
        <v>0.623529411764706</v>
      </c>
      <c r="P22" s="9">
        <v>0</v>
      </c>
      <c r="Q22" s="17">
        <f t="shared" si="9"/>
        <v>48.7325938052764</v>
      </c>
      <c r="R22" s="16">
        <f t="shared" si="10"/>
        <v>74</v>
      </c>
      <c r="S22" s="24">
        <f t="shared" si="11"/>
        <v>0.870588235294118</v>
      </c>
    </row>
    <row r="23" customHeight="1" spans="1:19">
      <c r="A23" s="9"/>
      <c r="B23" s="81" t="s">
        <v>86</v>
      </c>
      <c r="C23" s="81" t="s">
        <v>87</v>
      </c>
      <c r="D23" s="9" t="s">
        <v>88</v>
      </c>
      <c r="E23" s="10">
        <f t="shared" si="0"/>
        <v>46.6666666666667</v>
      </c>
      <c r="F23" s="9">
        <f t="shared" si="1"/>
        <v>66</v>
      </c>
      <c r="G23" s="11">
        <f t="shared" si="2"/>
        <v>0.776470588235294</v>
      </c>
      <c r="H23" s="81" t="s">
        <v>89</v>
      </c>
      <c r="I23" s="10">
        <f t="shared" si="3"/>
        <v>10.3646833013436</v>
      </c>
      <c r="J23" s="16">
        <f t="shared" si="4"/>
        <v>41</v>
      </c>
      <c r="K23" s="11">
        <f t="shared" si="5"/>
        <v>0.482352941176471</v>
      </c>
      <c r="L23" s="9">
        <v>0</v>
      </c>
      <c r="M23" s="23">
        <f t="shared" si="6"/>
        <v>0</v>
      </c>
      <c r="N23" s="16">
        <f t="shared" si="7"/>
        <v>53</v>
      </c>
      <c r="O23" s="24">
        <f t="shared" si="8"/>
        <v>0.623529411764706</v>
      </c>
      <c r="P23" s="9">
        <v>0</v>
      </c>
      <c r="Q23" s="17">
        <f t="shared" si="9"/>
        <v>57.0313499680102</v>
      </c>
      <c r="R23" s="16">
        <f t="shared" si="10"/>
        <v>62</v>
      </c>
      <c r="S23" s="24">
        <f t="shared" si="11"/>
        <v>0.729411764705882</v>
      </c>
    </row>
    <row r="24" customHeight="1" spans="1:19">
      <c r="A24" s="9"/>
      <c r="B24" s="81" t="s">
        <v>90</v>
      </c>
      <c r="C24" s="81" t="s">
        <v>91</v>
      </c>
      <c r="D24" s="9" t="s">
        <v>92</v>
      </c>
      <c r="E24" s="10">
        <f t="shared" si="0"/>
        <v>57.1323529411765</v>
      </c>
      <c r="F24" s="9">
        <f t="shared" si="1"/>
        <v>33</v>
      </c>
      <c r="G24" s="11">
        <f t="shared" si="2"/>
        <v>0.388235294117647</v>
      </c>
      <c r="H24" s="81" t="s">
        <v>93</v>
      </c>
      <c r="I24" s="10">
        <f t="shared" si="3"/>
        <v>10.767754318618</v>
      </c>
      <c r="J24" s="16">
        <f t="shared" si="4"/>
        <v>40</v>
      </c>
      <c r="K24" s="11">
        <f t="shared" si="5"/>
        <v>0.470588235294118</v>
      </c>
      <c r="L24" s="9">
        <v>7.5</v>
      </c>
      <c r="M24" s="23">
        <f t="shared" si="6"/>
        <v>7.5</v>
      </c>
      <c r="N24" s="16">
        <f t="shared" si="7"/>
        <v>22</v>
      </c>
      <c r="O24" s="24">
        <f t="shared" si="8"/>
        <v>0.258823529411765</v>
      </c>
      <c r="P24" s="9">
        <v>0</v>
      </c>
      <c r="Q24" s="17">
        <f t="shared" si="9"/>
        <v>75.4001072597945</v>
      </c>
      <c r="R24" s="16">
        <f t="shared" si="10"/>
        <v>31</v>
      </c>
      <c r="S24" s="24">
        <f t="shared" si="11"/>
        <v>0.364705882352941</v>
      </c>
    </row>
    <row r="25" customHeight="1" spans="1:19">
      <c r="A25" s="9"/>
      <c r="B25" s="81" t="s">
        <v>94</v>
      </c>
      <c r="C25" s="81" t="s">
        <v>95</v>
      </c>
      <c r="D25" s="9" t="s">
        <v>96</v>
      </c>
      <c r="E25" s="10">
        <f t="shared" si="0"/>
        <v>43.578431372549</v>
      </c>
      <c r="F25" s="9">
        <f t="shared" si="1"/>
        <v>70</v>
      </c>
      <c r="G25" s="11">
        <f t="shared" si="2"/>
        <v>0.823529411764706</v>
      </c>
      <c r="H25" s="81" t="s">
        <v>97</v>
      </c>
      <c r="I25" s="10">
        <f t="shared" si="3"/>
        <v>6.33397312859885</v>
      </c>
      <c r="J25" s="16">
        <f t="shared" si="4"/>
        <v>61</v>
      </c>
      <c r="K25" s="11">
        <f t="shared" si="5"/>
        <v>0.717647058823529</v>
      </c>
      <c r="L25" s="9">
        <v>0</v>
      </c>
      <c r="M25" s="23">
        <f t="shared" si="6"/>
        <v>0</v>
      </c>
      <c r="N25" s="16">
        <f t="shared" si="7"/>
        <v>53</v>
      </c>
      <c r="O25" s="24">
        <f t="shared" si="8"/>
        <v>0.623529411764706</v>
      </c>
      <c r="P25" s="9">
        <v>0</v>
      </c>
      <c r="Q25" s="17">
        <f t="shared" si="9"/>
        <v>49.9124045011479</v>
      </c>
      <c r="R25" s="16">
        <f t="shared" si="10"/>
        <v>70</v>
      </c>
      <c r="S25" s="24">
        <f t="shared" si="11"/>
        <v>0.823529411764706</v>
      </c>
    </row>
    <row r="26" customHeight="1" spans="1:19">
      <c r="A26" s="9"/>
      <c r="B26" s="81" t="s">
        <v>98</v>
      </c>
      <c r="C26" s="81" t="s">
        <v>99</v>
      </c>
      <c r="D26" s="9" t="s">
        <v>100</v>
      </c>
      <c r="E26" s="10">
        <f t="shared" si="0"/>
        <v>31.0539215686274</v>
      </c>
      <c r="F26" s="9">
        <f t="shared" si="1"/>
        <v>84</v>
      </c>
      <c r="G26" s="11">
        <f t="shared" si="2"/>
        <v>0.988235294117647</v>
      </c>
      <c r="H26" s="81" t="s">
        <v>101</v>
      </c>
      <c r="I26" s="10">
        <f t="shared" si="3"/>
        <v>4.83685220729367</v>
      </c>
      <c r="J26" s="16">
        <f t="shared" si="4"/>
        <v>82</v>
      </c>
      <c r="K26" s="11">
        <f t="shared" si="5"/>
        <v>0.964705882352941</v>
      </c>
      <c r="L26" s="9">
        <v>0</v>
      </c>
      <c r="M26" s="23">
        <f t="shared" si="6"/>
        <v>0</v>
      </c>
      <c r="N26" s="16">
        <f t="shared" si="7"/>
        <v>53</v>
      </c>
      <c r="O26" s="24">
        <f t="shared" si="8"/>
        <v>0.623529411764706</v>
      </c>
      <c r="P26" s="9">
        <v>0</v>
      </c>
      <c r="Q26" s="17">
        <f t="shared" si="9"/>
        <v>35.8907737759211</v>
      </c>
      <c r="R26" s="16">
        <f t="shared" si="10"/>
        <v>84</v>
      </c>
      <c r="S26" s="24">
        <f t="shared" si="11"/>
        <v>0.988235294117647</v>
      </c>
    </row>
    <row r="27" customHeight="1" spans="1:19">
      <c r="A27" s="9"/>
      <c r="B27" s="81" t="s">
        <v>102</v>
      </c>
      <c r="C27" s="81" t="s">
        <v>103</v>
      </c>
      <c r="D27" s="9" t="s">
        <v>104</v>
      </c>
      <c r="E27" s="10">
        <f t="shared" si="0"/>
        <v>37.2303921568627</v>
      </c>
      <c r="F27" s="9">
        <f t="shared" si="1"/>
        <v>80</v>
      </c>
      <c r="G27" s="11">
        <f t="shared" si="2"/>
        <v>0.941176470588235</v>
      </c>
      <c r="H27" s="81" t="s">
        <v>105</v>
      </c>
      <c r="I27" s="10">
        <f t="shared" si="3"/>
        <v>4.95201535508637</v>
      </c>
      <c r="J27" s="16">
        <f t="shared" si="4"/>
        <v>81</v>
      </c>
      <c r="K27" s="11">
        <f t="shared" si="5"/>
        <v>0.952941176470588</v>
      </c>
      <c r="L27" s="9">
        <v>0</v>
      </c>
      <c r="M27" s="23">
        <f t="shared" si="6"/>
        <v>0</v>
      </c>
      <c r="N27" s="16">
        <f t="shared" si="7"/>
        <v>53</v>
      </c>
      <c r="O27" s="24">
        <f t="shared" si="8"/>
        <v>0.623529411764706</v>
      </c>
      <c r="P27" s="9">
        <v>0</v>
      </c>
      <c r="Q27" s="17">
        <f t="shared" si="9"/>
        <v>42.1824075119491</v>
      </c>
      <c r="R27" s="16">
        <f t="shared" si="10"/>
        <v>81</v>
      </c>
      <c r="S27" s="24">
        <f t="shared" si="11"/>
        <v>0.952941176470588</v>
      </c>
    </row>
    <row r="28" customHeight="1" spans="1:19">
      <c r="A28" s="9"/>
      <c r="B28" s="81" t="s">
        <v>106</v>
      </c>
      <c r="C28" s="81" t="s">
        <v>107</v>
      </c>
      <c r="D28" s="9" t="s">
        <v>108</v>
      </c>
      <c r="E28" s="10">
        <f t="shared" si="0"/>
        <v>64.3382352941176</v>
      </c>
      <c r="F28" s="9">
        <f t="shared" si="1"/>
        <v>11</v>
      </c>
      <c r="G28" s="11">
        <f t="shared" si="2"/>
        <v>0.129411764705882</v>
      </c>
      <c r="H28" s="81" t="s">
        <v>109</v>
      </c>
      <c r="I28" s="10">
        <f t="shared" si="3"/>
        <v>16.1228406909789</v>
      </c>
      <c r="J28" s="16">
        <f t="shared" si="4"/>
        <v>16</v>
      </c>
      <c r="K28" s="11">
        <f t="shared" si="5"/>
        <v>0.188235294117647</v>
      </c>
      <c r="L28" s="9">
        <v>23.5</v>
      </c>
      <c r="M28" s="23">
        <f t="shared" si="6"/>
        <v>23.5</v>
      </c>
      <c r="N28" s="16">
        <f t="shared" si="7"/>
        <v>3</v>
      </c>
      <c r="O28" s="24">
        <f t="shared" si="8"/>
        <v>0.0352941176470588</v>
      </c>
      <c r="P28" s="9">
        <v>0</v>
      </c>
      <c r="Q28" s="17">
        <f t="shared" si="9"/>
        <v>103.961075985097</v>
      </c>
      <c r="R28" s="16">
        <f t="shared" si="10"/>
        <v>5</v>
      </c>
      <c r="S28" s="24">
        <f t="shared" si="11"/>
        <v>0.0588235294117647</v>
      </c>
    </row>
    <row r="29" customHeight="1" spans="1:19">
      <c r="A29" s="9"/>
      <c r="B29" s="81" t="s">
        <v>110</v>
      </c>
      <c r="C29" s="81" t="s">
        <v>111</v>
      </c>
      <c r="D29" s="9" t="s">
        <v>112</v>
      </c>
      <c r="E29" s="10">
        <f t="shared" si="0"/>
        <v>54.3872549019608</v>
      </c>
      <c r="F29" s="9">
        <f t="shared" si="1"/>
        <v>47</v>
      </c>
      <c r="G29" s="11">
        <f t="shared" si="2"/>
        <v>0.552941176470588</v>
      </c>
      <c r="H29" s="81" t="s">
        <v>113</v>
      </c>
      <c r="I29" s="10">
        <f t="shared" si="3"/>
        <v>8.52207293666027</v>
      </c>
      <c r="J29" s="16">
        <f t="shared" si="4"/>
        <v>51</v>
      </c>
      <c r="K29" s="11">
        <f t="shared" si="5"/>
        <v>0.6</v>
      </c>
      <c r="L29" s="9">
        <v>0</v>
      </c>
      <c r="M29" s="23">
        <f t="shared" si="6"/>
        <v>0</v>
      </c>
      <c r="N29" s="16">
        <f t="shared" si="7"/>
        <v>53</v>
      </c>
      <c r="O29" s="24">
        <f t="shared" si="8"/>
        <v>0.623529411764706</v>
      </c>
      <c r="P29" s="9">
        <v>0</v>
      </c>
      <c r="Q29" s="17">
        <f t="shared" si="9"/>
        <v>62.9093278386211</v>
      </c>
      <c r="R29" s="16">
        <f t="shared" si="10"/>
        <v>49</v>
      </c>
      <c r="S29" s="24">
        <f t="shared" si="11"/>
        <v>0.576470588235294</v>
      </c>
    </row>
    <row r="30" customHeight="1" spans="1:19">
      <c r="A30" s="9"/>
      <c r="B30" s="81" t="s">
        <v>114</v>
      </c>
      <c r="C30" s="81" t="s">
        <v>115</v>
      </c>
      <c r="D30" s="9" t="s">
        <v>116</v>
      </c>
      <c r="E30" s="10">
        <f t="shared" si="0"/>
        <v>47.8676470588235</v>
      </c>
      <c r="F30" s="9">
        <f t="shared" si="1"/>
        <v>62</v>
      </c>
      <c r="G30" s="11">
        <f t="shared" si="2"/>
        <v>0.729411764705882</v>
      </c>
      <c r="H30" s="81" t="s">
        <v>117</v>
      </c>
      <c r="I30" s="10">
        <f t="shared" si="3"/>
        <v>9.84644913627639</v>
      </c>
      <c r="J30" s="16">
        <f t="shared" si="4"/>
        <v>45</v>
      </c>
      <c r="K30" s="11">
        <f t="shared" si="5"/>
        <v>0.529411764705882</v>
      </c>
      <c r="L30" s="9">
        <v>1</v>
      </c>
      <c r="M30" s="23">
        <f t="shared" si="6"/>
        <v>1</v>
      </c>
      <c r="N30" s="16">
        <f t="shared" si="7"/>
        <v>38</v>
      </c>
      <c r="O30" s="24">
        <f t="shared" si="8"/>
        <v>0.447058823529412</v>
      </c>
      <c r="P30" s="9">
        <v>0</v>
      </c>
      <c r="Q30" s="17">
        <f t="shared" si="9"/>
        <v>58.7140961950999</v>
      </c>
      <c r="R30" s="16">
        <f t="shared" si="10"/>
        <v>60</v>
      </c>
      <c r="S30" s="24">
        <f t="shared" si="11"/>
        <v>0.705882352941177</v>
      </c>
    </row>
    <row r="31" customHeight="1" spans="1:19">
      <c r="A31" s="9"/>
      <c r="B31" s="81" t="s">
        <v>118</v>
      </c>
      <c r="C31" s="81" t="s">
        <v>119</v>
      </c>
      <c r="D31" s="9" t="s">
        <v>120</v>
      </c>
      <c r="E31" s="10">
        <f t="shared" si="0"/>
        <v>57.3039215686275</v>
      </c>
      <c r="F31" s="9">
        <f t="shared" si="1"/>
        <v>32</v>
      </c>
      <c r="G31" s="11">
        <f t="shared" si="2"/>
        <v>0.376470588235294</v>
      </c>
      <c r="H31" s="81" t="s">
        <v>121</v>
      </c>
      <c r="I31" s="10">
        <f t="shared" si="3"/>
        <v>10.9404990403071</v>
      </c>
      <c r="J31" s="16">
        <f t="shared" si="4"/>
        <v>39</v>
      </c>
      <c r="K31" s="11">
        <f t="shared" si="5"/>
        <v>0.458823529411765</v>
      </c>
      <c r="L31" s="9">
        <v>8</v>
      </c>
      <c r="M31" s="23">
        <f t="shared" si="6"/>
        <v>8</v>
      </c>
      <c r="N31" s="16">
        <f t="shared" si="7"/>
        <v>19</v>
      </c>
      <c r="O31" s="24">
        <f t="shared" si="8"/>
        <v>0.223529411764706</v>
      </c>
      <c r="P31" s="9">
        <v>0</v>
      </c>
      <c r="Q31" s="17">
        <f t="shared" si="9"/>
        <v>76.2444206089346</v>
      </c>
      <c r="R31" s="16">
        <f t="shared" si="10"/>
        <v>28</v>
      </c>
      <c r="S31" s="24">
        <f t="shared" si="11"/>
        <v>0.329411764705882</v>
      </c>
    </row>
    <row r="32" customHeight="1" spans="1:19">
      <c r="A32" s="9"/>
      <c r="B32" s="81" t="s">
        <v>122</v>
      </c>
      <c r="C32" s="81" t="s">
        <v>123</v>
      </c>
      <c r="D32" s="9" t="s">
        <v>124</v>
      </c>
      <c r="E32" s="10">
        <f t="shared" si="0"/>
        <v>56.7892156862745</v>
      </c>
      <c r="F32" s="9">
        <f t="shared" si="1"/>
        <v>35</v>
      </c>
      <c r="G32" s="11">
        <f t="shared" si="2"/>
        <v>0.411764705882353</v>
      </c>
      <c r="H32" s="81" t="s">
        <v>125</v>
      </c>
      <c r="I32" s="10">
        <f t="shared" si="3"/>
        <v>8.17658349328215</v>
      </c>
      <c r="J32" s="16">
        <f t="shared" si="4"/>
        <v>54</v>
      </c>
      <c r="K32" s="11">
        <f t="shared" si="5"/>
        <v>0.635294117647059</v>
      </c>
      <c r="L32" s="9">
        <v>0</v>
      </c>
      <c r="M32" s="23">
        <f t="shared" si="6"/>
        <v>0</v>
      </c>
      <c r="N32" s="16">
        <f t="shared" si="7"/>
        <v>53</v>
      </c>
      <c r="O32" s="24">
        <f t="shared" si="8"/>
        <v>0.623529411764706</v>
      </c>
      <c r="P32" s="9">
        <v>0</v>
      </c>
      <c r="Q32" s="17">
        <f t="shared" si="9"/>
        <v>64.9657991795567</v>
      </c>
      <c r="R32" s="16">
        <f t="shared" si="10"/>
        <v>43</v>
      </c>
      <c r="S32" s="24">
        <f t="shared" si="11"/>
        <v>0.505882352941176</v>
      </c>
    </row>
    <row r="33" customHeight="1" spans="1:19">
      <c r="A33" s="9"/>
      <c r="B33" s="81" t="s">
        <v>126</v>
      </c>
      <c r="C33" s="81" t="s">
        <v>127</v>
      </c>
      <c r="D33" s="9" t="s">
        <v>128</v>
      </c>
      <c r="E33" s="10">
        <f t="shared" si="0"/>
        <v>43.2352941176471</v>
      </c>
      <c r="F33" s="9">
        <f t="shared" si="1"/>
        <v>71</v>
      </c>
      <c r="G33" s="11">
        <f t="shared" si="2"/>
        <v>0.835294117647059</v>
      </c>
      <c r="H33" s="81" t="s">
        <v>77</v>
      </c>
      <c r="I33" s="10">
        <f t="shared" si="3"/>
        <v>5.64299424184261</v>
      </c>
      <c r="J33" s="16">
        <f t="shared" si="4"/>
        <v>71</v>
      </c>
      <c r="K33" s="11">
        <f t="shared" si="5"/>
        <v>0.835294117647059</v>
      </c>
      <c r="L33" s="9">
        <v>1</v>
      </c>
      <c r="M33" s="23">
        <f t="shared" si="6"/>
        <v>1</v>
      </c>
      <c r="N33" s="16">
        <f t="shared" si="7"/>
        <v>38</v>
      </c>
      <c r="O33" s="24">
        <f t="shared" si="8"/>
        <v>0.447058823529412</v>
      </c>
      <c r="P33" s="9">
        <v>0</v>
      </c>
      <c r="Q33" s="17">
        <f t="shared" si="9"/>
        <v>49.8782883594897</v>
      </c>
      <c r="R33" s="16">
        <f t="shared" si="10"/>
        <v>71</v>
      </c>
      <c r="S33" s="24">
        <f t="shared" si="11"/>
        <v>0.835294117647059</v>
      </c>
    </row>
    <row r="34" customHeight="1" spans="1:19">
      <c r="A34" s="9"/>
      <c r="B34" s="81" t="s">
        <v>129</v>
      </c>
      <c r="C34" s="81" t="s">
        <v>130</v>
      </c>
      <c r="D34" s="9" t="s">
        <v>84</v>
      </c>
      <c r="E34" s="10">
        <f t="shared" si="0"/>
        <v>39.2892156862745</v>
      </c>
      <c r="F34" s="9">
        <f t="shared" si="1"/>
        <v>75</v>
      </c>
      <c r="G34" s="11">
        <f t="shared" si="2"/>
        <v>0.882352941176471</v>
      </c>
      <c r="H34" s="81" t="s">
        <v>131</v>
      </c>
      <c r="I34" s="10">
        <f t="shared" si="3"/>
        <v>4.60652591170825</v>
      </c>
      <c r="J34" s="16">
        <f t="shared" si="4"/>
        <v>85</v>
      </c>
      <c r="K34" s="11">
        <f t="shared" si="5"/>
        <v>1</v>
      </c>
      <c r="L34" s="9">
        <v>0</v>
      </c>
      <c r="M34" s="23">
        <f t="shared" si="6"/>
        <v>0</v>
      </c>
      <c r="N34" s="16">
        <f t="shared" si="7"/>
        <v>53</v>
      </c>
      <c r="O34" s="24">
        <f t="shared" si="8"/>
        <v>0.623529411764706</v>
      </c>
      <c r="P34" s="9">
        <v>0</v>
      </c>
      <c r="Q34" s="17">
        <f t="shared" si="9"/>
        <v>43.8957415979828</v>
      </c>
      <c r="R34" s="16">
        <f t="shared" si="10"/>
        <v>79</v>
      </c>
      <c r="S34" s="24">
        <f t="shared" si="11"/>
        <v>0.929411764705882</v>
      </c>
    </row>
    <row r="35" customHeight="1" spans="1:19">
      <c r="A35" s="9"/>
      <c r="B35" s="81" t="s">
        <v>132</v>
      </c>
      <c r="C35" s="81" t="s">
        <v>133</v>
      </c>
      <c r="D35" s="9" t="s">
        <v>116</v>
      </c>
      <c r="E35" s="10">
        <f t="shared" si="0"/>
        <v>47.8676470588235</v>
      </c>
      <c r="F35" s="9">
        <f t="shared" si="1"/>
        <v>62</v>
      </c>
      <c r="G35" s="11">
        <f t="shared" si="2"/>
        <v>0.729411764705882</v>
      </c>
      <c r="H35" s="81" t="s">
        <v>134</v>
      </c>
      <c r="I35" s="10">
        <f t="shared" si="3"/>
        <v>13.6468330134357</v>
      </c>
      <c r="J35" s="16">
        <f t="shared" si="4"/>
        <v>28</v>
      </c>
      <c r="K35" s="11">
        <f t="shared" si="5"/>
        <v>0.329411764705882</v>
      </c>
      <c r="L35" s="9">
        <v>0</v>
      </c>
      <c r="M35" s="23">
        <f t="shared" si="6"/>
        <v>0</v>
      </c>
      <c r="N35" s="16">
        <f t="shared" si="7"/>
        <v>53</v>
      </c>
      <c r="O35" s="24">
        <f t="shared" si="8"/>
        <v>0.623529411764706</v>
      </c>
      <c r="P35" s="9">
        <v>0</v>
      </c>
      <c r="Q35" s="17">
        <f t="shared" si="9"/>
        <v>61.5144800722592</v>
      </c>
      <c r="R35" s="16">
        <f t="shared" si="10"/>
        <v>52</v>
      </c>
      <c r="S35" s="24">
        <f t="shared" si="11"/>
        <v>0.611764705882353</v>
      </c>
    </row>
    <row r="36" customHeight="1" spans="1:19">
      <c r="A36" s="9"/>
      <c r="B36" s="81" t="s">
        <v>135</v>
      </c>
      <c r="C36" s="81" t="s">
        <v>136</v>
      </c>
      <c r="D36" s="9" t="s">
        <v>137</v>
      </c>
      <c r="E36" s="10">
        <f t="shared" si="0"/>
        <v>29.8529411764706</v>
      </c>
      <c r="F36" s="9">
        <f t="shared" si="1"/>
        <v>85</v>
      </c>
      <c r="G36" s="11">
        <f t="shared" si="2"/>
        <v>1</v>
      </c>
      <c r="H36" s="81" t="s">
        <v>138</v>
      </c>
      <c r="I36" s="10">
        <f t="shared" si="3"/>
        <v>5.06717850287908</v>
      </c>
      <c r="J36" s="16">
        <f t="shared" si="4"/>
        <v>77</v>
      </c>
      <c r="K36" s="11">
        <f t="shared" si="5"/>
        <v>0.905882352941176</v>
      </c>
      <c r="L36" s="9">
        <v>0</v>
      </c>
      <c r="M36" s="23">
        <f t="shared" si="6"/>
        <v>0</v>
      </c>
      <c r="N36" s="16">
        <f t="shared" si="7"/>
        <v>53</v>
      </c>
      <c r="O36" s="24">
        <f t="shared" si="8"/>
        <v>0.623529411764706</v>
      </c>
      <c r="P36" s="9">
        <v>0</v>
      </c>
      <c r="Q36" s="17">
        <f t="shared" si="9"/>
        <v>34.9201196793497</v>
      </c>
      <c r="R36" s="16">
        <f t="shared" si="10"/>
        <v>85</v>
      </c>
      <c r="S36" s="24">
        <f t="shared" si="11"/>
        <v>1</v>
      </c>
    </row>
    <row r="37" customHeight="1" spans="1:19">
      <c r="A37" s="9"/>
      <c r="B37" s="81" t="s">
        <v>139</v>
      </c>
      <c r="C37" s="81" t="s">
        <v>140</v>
      </c>
      <c r="D37" s="9" t="s">
        <v>141</v>
      </c>
      <c r="E37" s="10">
        <f t="shared" si="0"/>
        <v>50.2696078431373</v>
      </c>
      <c r="F37" s="9">
        <f t="shared" si="1"/>
        <v>55</v>
      </c>
      <c r="G37" s="11">
        <f t="shared" si="2"/>
        <v>0.647058823529412</v>
      </c>
      <c r="H37" s="81" t="s">
        <v>142</v>
      </c>
      <c r="I37" s="10">
        <f t="shared" si="3"/>
        <v>12.7831094049904</v>
      </c>
      <c r="J37" s="16">
        <f t="shared" si="4"/>
        <v>32</v>
      </c>
      <c r="K37" s="11">
        <f t="shared" si="5"/>
        <v>0.376470588235294</v>
      </c>
      <c r="L37" s="9">
        <v>0.5</v>
      </c>
      <c r="M37" s="23">
        <f t="shared" si="6"/>
        <v>0.5</v>
      </c>
      <c r="N37" s="16">
        <f t="shared" si="7"/>
        <v>51</v>
      </c>
      <c r="O37" s="24">
        <f t="shared" si="8"/>
        <v>0.6</v>
      </c>
      <c r="P37" s="9">
        <v>0</v>
      </c>
      <c r="Q37" s="17">
        <f t="shared" si="9"/>
        <v>63.5527172481277</v>
      </c>
      <c r="R37" s="16">
        <f t="shared" si="10"/>
        <v>47</v>
      </c>
      <c r="S37" s="24">
        <f t="shared" si="11"/>
        <v>0.552941176470588</v>
      </c>
    </row>
    <row r="38" customHeight="1" spans="1:19">
      <c r="A38" s="9"/>
      <c r="B38" s="81" t="s">
        <v>143</v>
      </c>
      <c r="C38" s="81" t="s">
        <v>144</v>
      </c>
      <c r="D38" s="9" t="s">
        <v>145</v>
      </c>
      <c r="E38" s="10">
        <f t="shared" si="0"/>
        <v>44.4362745098039</v>
      </c>
      <c r="F38" s="9">
        <f t="shared" si="1"/>
        <v>69</v>
      </c>
      <c r="G38" s="11">
        <f t="shared" si="2"/>
        <v>0.811764705882353</v>
      </c>
      <c r="H38" s="81" t="s">
        <v>101</v>
      </c>
      <c r="I38" s="10">
        <f t="shared" si="3"/>
        <v>4.83685220729367</v>
      </c>
      <c r="J38" s="16">
        <f t="shared" si="4"/>
        <v>82</v>
      </c>
      <c r="K38" s="11">
        <f t="shared" si="5"/>
        <v>0.964705882352941</v>
      </c>
      <c r="L38" s="9">
        <v>0</v>
      </c>
      <c r="M38" s="23">
        <f t="shared" si="6"/>
        <v>0</v>
      </c>
      <c r="N38" s="16">
        <f t="shared" si="7"/>
        <v>53</v>
      </c>
      <c r="O38" s="24">
        <f t="shared" si="8"/>
        <v>0.623529411764706</v>
      </c>
      <c r="P38" s="9">
        <v>0</v>
      </c>
      <c r="Q38" s="17">
        <f t="shared" si="9"/>
        <v>49.2731267170976</v>
      </c>
      <c r="R38" s="16">
        <f t="shared" si="10"/>
        <v>73</v>
      </c>
      <c r="S38" s="24">
        <f t="shared" si="11"/>
        <v>0.858823529411765</v>
      </c>
    </row>
    <row r="39" customHeight="1" spans="1:19">
      <c r="A39" s="9"/>
      <c r="B39" s="81" t="s">
        <v>146</v>
      </c>
      <c r="C39" s="81" t="s">
        <v>147</v>
      </c>
      <c r="D39" s="9" t="s">
        <v>148</v>
      </c>
      <c r="E39" s="10">
        <f t="shared" ref="E39:E70" si="12">D39/MAX($D$5:$D$90)*70</f>
        <v>52.671568627451</v>
      </c>
      <c r="F39" s="9">
        <f t="shared" ref="F39:F70" si="13">RANK(E39,$E$6:$E$90)</f>
        <v>52</v>
      </c>
      <c r="G39" s="11">
        <f t="shared" ref="G39:G70" si="14">IFERROR(RANK(E39,$E$6:$E$90)/COUNT($E$6:$E$90),0)</f>
        <v>0.611764705882353</v>
      </c>
      <c r="H39" s="81" t="s">
        <v>97</v>
      </c>
      <c r="I39" s="10">
        <f t="shared" ref="I39:I70" si="15">H39/MAX($H$5:$H$90)*30</f>
        <v>6.33397312859885</v>
      </c>
      <c r="J39" s="16">
        <f t="shared" ref="J39:J70" si="16">RANK(I39,$I$6:$I$90)</f>
        <v>61</v>
      </c>
      <c r="K39" s="11">
        <f t="shared" ref="K39:K70" si="17">IFERROR(RANK(I39,$I$6:$I$90)/COUNT($I$6:$I$90),0)</f>
        <v>0.717647058823529</v>
      </c>
      <c r="L39" s="9">
        <v>0</v>
      </c>
      <c r="M39" s="23">
        <f t="shared" ref="M39:M70" si="18">IF(L39&gt;=50,50,L39)</f>
        <v>0</v>
      </c>
      <c r="N39" s="16">
        <f t="shared" ref="N39:N70" si="19">RANK(M39,$M$6:$M$90)</f>
        <v>53</v>
      </c>
      <c r="O39" s="24">
        <f t="shared" ref="O39:O70" si="20">IFERROR(RANK(M39,$M$6:$M$90)/COUNT($M$6:$M$90),0)</f>
        <v>0.623529411764706</v>
      </c>
      <c r="P39" s="9">
        <v>0</v>
      </c>
      <c r="Q39" s="17">
        <f t="shared" ref="Q39:Q70" si="21">E39+I39+M39-P39</f>
        <v>59.0055417560498</v>
      </c>
      <c r="R39" s="16">
        <f t="shared" ref="R39:R70" si="22">RANK(Q39,$Q$6:$Q$90)</f>
        <v>58</v>
      </c>
      <c r="S39" s="24">
        <f t="shared" ref="S39:S70" si="23">IFERROR(RANK(Q39,$Q$6:$Q$90)/COUNT($Q$6:$Q$90),0)</f>
        <v>0.682352941176471</v>
      </c>
    </row>
    <row r="40" customHeight="1" spans="1:19">
      <c r="A40" s="9"/>
      <c r="B40" s="81" t="s">
        <v>149</v>
      </c>
      <c r="C40" s="81" t="s">
        <v>150</v>
      </c>
      <c r="D40" s="9" t="s">
        <v>151</v>
      </c>
      <c r="E40" s="10">
        <f t="shared" si="12"/>
        <v>55.7598039215686</v>
      </c>
      <c r="F40" s="9">
        <f t="shared" si="13"/>
        <v>41</v>
      </c>
      <c r="G40" s="11">
        <f t="shared" si="14"/>
        <v>0.482352941176471</v>
      </c>
      <c r="H40" s="81" t="s">
        <v>152</v>
      </c>
      <c r="I40" s="10">
        <f t="shared" si="15"/>
        <v>8.40690978886756</v>
      </c>
      <c r="J40" s="16">
        <f t="shared" si="16"/>
        <v>52</v>
      </c>
      <c r="K40" s="11">
        <f t="shared" si="17"/>
        <v>0.611764705882353</v>
      </c>
      <c r="L40" s="9">
        <v>0.5</v>
      </c>
      <c r="M40" s="23">
        <f t="shared" si="18"/>
        <v>0.5</v>
      </c>
      <c r="N40" s="16">
        <f t="shared" si="19"/>
        <v>51</v>
      </c>
      <c r="O40" s="24">
        <f t="shared" si="20"/>
        <v>0.6</v>
      </c>
      <c r="P40" s="9">
        <v>0</v>
      </c>
      <c r="Q40" s="17">
        <f t="shared" si="21"/>
        <v>64.6667137104362</v>
      </c>
      <c r="R40" s="16">
        <f t="shared" si="22"/>
        <v>44</v>
      </c>
      <c r="S40" s="24">
        <f t="shared" si="23"/>
        <v>0.517647058823529</v>
      </c>
    </row>
    <row r="41" customHeight="1" spans="1:19">
      <c r="A41" s="9"/>
      <c r="B41" s="81" t="s">
        <v>153</v>
      </c>
      <c r="C41" s="81" t="s">
        <v>154</v>
      </c>
      <c r="D41" s="9" t="s">
        <v>155</v>
      </c>
      <c r="E41" s="10">
        <f t="shared" si="12"/>
        <v>61.593137254902</v>
      </c>
      <c r="F41" s="9">
        <f t="shared" si="13"/>
        <v>17</v>
      </c>
      <c r="G41" s="11">
        <f t="shared" si="14"/>
        <v>0.2</v>
      </c>
      <c r="H41" s="81" t="s">
        <v>156</v>
      </c>
      <c r="I41" s="10">
        <f t="shared" si="15"/>
        <v>18.6564299424184</v>
      </c>
      <c r="J41" s="16">
        <f t="shared" si="16"/>
        <v>6</v>
      </c>
      <c r="K41" s="11">
        <f t="shared" si="17"/>
        <v>0.0705882352941176</v>
      </c>
      <c r="L41" s="9">
        <v>17.5</v>
      </c>
      <c r="M41" s="23">
        <f t="shared" si="18"/>
        <v>17.5</v>
      </c>
      <c r="N41" s="16">
        <f t="shared" si="19"/>
        <v>11</v>
      </c>
      <c r="O41" s="24">
        <f t="shared" si="20"/>
        <v>0.129411764705882</v>
      </c>
      <c r="P41" s="9">
        <v>0</v>
      </c>
      <c r="Q41" s="17">
        <f t="shared" si="21"/>
        <v>97.7495671973204</v>
      </c>
      <c r="R41" s="16">
        <f t="shared" si="22"/>
        <v>11</v>
      </c>
      <c r="S41" s="24">
        <f t="shared" si="23"/>
        <v>0.129411764705882</v>
      </c>
    </row>
    <row r="42" customHeight="1" spans="1:19">
      <c r="A42" s="9"/>
      <c r="B42" s="81" t="s">
        <v>157</v>
      </c>
      <c r="C42" s="81" t="s">
        <v>158</v>
      </c>
      <c r="D42" s="9" t="s">
        <v>159</v>
      </c>
      <c r="E42" s="10">
        <f t="shared" si="12"/>
        <v>70</v>
      </c>
      <c r="F42" s="9">
        <f t="shared" si="13"/>
        <v>1</v>
      </c>
      <c r="G42" s="11">
        <f t="shared" si="14"/>
        <v>0.0117647058823529</v>
      </c>
      <c r="H42" s="81" t="s">
        <v>160</v>
      </c>
      <c r="I42" s="10">
        <f t="shared" si="15"/>
        <v>28.6180422264875</v>
      </c>
      <c r="J42" s="16">
        <f t="shared" si="16"/>
        <v>2</v>
      </c>
      <c r="K42" s="11">
        <f t="shared" si="17"/>
        <v>0.0235294117647059</v>
      </c>
      <c r="L42" s="9">
        <v>21.5</v>
      </c>
      <c r="M42" s="23">
        <f t="shared" si="18"/>
        <v>21.5</v>
      </c>
      <c r="N42" s="16">
        <f t="shared" si="19"/>
        <v>5</v>
      </c>
      <c r="O42" s="24">
        <f t="shared" si="20"/>
        <v>0.0588235294117647</v>
      </c>
      <c r="P42" s="9">
        <v>0</v>
      </c>
      <c r="Q42" s="17">
        <f t="shared" si="21"/>
        <v>120.118042226488</v>
      </c>
      <c r="R42" s="16">
        <f t="shared" si="22"/>
        <v>2</v>
      </c>
      <c r="S42" s="24">
        <f t="shared" si="23"/>
        <v>0.0235294117647059</v>
      </c>
    </row>
    <row r="43" customHeight="1" spans="1:19">
      <c r="A43" s="9"/>
      <c r="B43" s="81" t="s">
        <v>161</v>
      </c>
      <c r="C43" s="81" t="s">
        <v>162</v>
      </c>
      <c r="D43" s="9" t="s">
        <v>163</v>
      </c>
      <c r="E43" s="10">
        <f t="shared" si="12"/>
        <v>56.9607843137255</v>
      </c>
      <c r="F43" s="9">
        <f t="shared" si="13"/>
        <v>34</v>
      </c>
      <c r="G43" s="11">
        <f t="shared" si="14"/>
        <v>0.4</v>
      </c>
      <c r="H43" s="81" t="s">
        <v>164</v>
      </c>
      <c r="I43" s="10">
        <f t="shared" si="15"/>
        <v>15.6621880998081</v>
      </c>
      <c r="J43" s="16">
        <f t="shared" si="16"/>
        <v>19</v>
      </c>
      <c r="K43" s="11">
        <f t="shared" si="17"/>
        <v>0.223529411764706</v>
      </c>
      <c r="L43" s="9">
        <v>20</v>
      </c>
      <c r="M43" s="23">
        <f t="shared" si="18"/>
        <v>20</v>
      </c>
      <c r="N43" s="16">
        <f t="shared" si="19"/>
        <v>7</v>
      </c>
      <c r="O43" s="24">
        <f t="shared" si="20"/>
        <v>0.0823529411764706</v>
      </c>
      <c r="P43" s="9">
        <v>0</v>
      </c>
      <c r="Q43" s="17">
        <f t="shared" si="21"/>
        <v>92.6229724135336</v>
      </c>
      <c r="R43" s="16">
        <f t="shared" si="22"/>
        <v>13</v>
      </c>
      <c r="S43" s="24">
        <f t="shared" si="23"/>
        <v>0.152941176470588</v>
      </c>
    </row>
    <row r="44" customHeight="1" spans="1:19">
      <c r="A44" s="9"/>
      <c r="B44" s="81" t="s">
        <v>165</v>
      </c>
      <c r="C44" s="81" t="s">
        <v>166</v>
      </c>
      <c r="D44" s="9" t="s">
        <v>167</v>
      </c>
      <c r="E44" s="10">
        <f t="shared" si="12"/>
        <v>44.9509803921569</v>
      </c>
      <c r="F44" s="9">
        <f t="shared" si="13"/>
        <v>68</v>
      </c>
      <c r="G44" s="11">
        <f t="shared" si="14"/>
        <v>0.8</v>
      </c>
      <c r="H44" s="81" t="s">
        <v>168</v>
      </c>
      <c r="I44" s="10">
        <f t="shared" si="15"/>
        <v>5.75815738963532</v>
      </c>
      <c r="J44" s="16">
        <f t="shared" si="16"/>
        <v>68</v>
      </c>
      <c r="K44" s="11">
        <f t="shared" si="17"/>
        <v>0.8</v>
      </c>
      <c r="L44" s="9">
        <v>0</v>
      </c>
      <c r="M44" s="23">
        <f t="shared" si="18"/>
        <v>0</v>
      </c>
      <c r="N44" s="16">
        <f t="shared" si="19"/>
        <v>53</v>
      </c>
      <c r="O44" s="24">
        <f t="shared" si="20"/>
        <v>0.623529411764706</v>
      </c>
      <c r="P44" s="9">
        <v>0</v>
      </c>
      <c r="Q44" s="17">
        <f t="shared" si="21"/>
        <v>50.7091377817922</v>
      </c>
      <c r="R44" s="16">
        <f t="shared" si="22"/>
        <v>69</v>
      </c>
      <c r="S44" s="24">
        <f t="shared" si="23"/>
        <v>0.811764705882353</v>
      </c>
    </row>
    <row r="45" customHeight="1" spans="1:19">
      <c r="A45" s="9"/>
      <c r="B45" s="81" t="s">
        <v>169</v>
      </c>
      <c r="C45" s="81" t="s">
        <v>170</v>
      </c>
      <c r="D45" s="9" t="s">
        <v>171</v>
      </c>
      <c r="E45" s="10">
        <f t="shared" si="12"/>
        <v>59.3627450980392</v>
      </c>
      <c r="F45" s="9">
        <f t="shared" si="13"/>
        <v>26</v>
      </c>
      <c r="G45" s="11">
        <f t="shared" si="14"/>
        <v>0.305882352941176</v>
      </c>
      <c r="H45" s="81" t="s">
        <v>172</v>
      </c>
      <c r="I45" s="10">
        <f t="shared" si="15"/>
        <v>15.5470249520154</v>
      </c>
      <c r="J45" s="16">
        <f t="shared" si="16"/>
        <v>21</v>
      </c>
      <c r="K45" s="11">
        <f t="shared" si="17"/>
        <v>0.247058823529412</v>
      </c>
      <c r="L45" s="9">
        <v>8</v>
      </c>
      <c r="M45" s="23">
        <f t="shared" si="18"/>
        <v>8</v>
      </c>
      <c r="N45" s="16">
        <f t="shared" si="19"/>
        <v>19</v>
      </c>
      <c r="O45" s="24">
        <f t="shared" si="20"/>
        <v>0.223529411764706</v>
      </c>
      <c r="P45" s="9">
        <v>0</v>
      </c>
      <c r="Q45" s="17">
        <f t="shared" si="21"/>
        <v>82.9097700500546</v>
      </c>
      <c r="R45" s="16">
        <f t="shared" si="22"/>
        <v>21</v>
      </c>
      <c r="S45" s="24">
        <f t="shared" si="23"/>
        <v>0.247058823529412</v>
      </c>
    </row>
    <row r="46" customHeight="1" spans="1:19">
      <c r="A46" s="9"/>
      <c r="B46" s="81" t="s">
        <v>173</v>
      </c>
      <c r="C46" s="81" t="s">
        <v>174</v>
      </c>
      <c r="D46" s="9" t="s">
        <v>175</v>
      </c>
      <c r="E46" s="10">
        <f t="shared" si="12"/>
        <v>65.1960784313725</v>
      </c>
      <c r="F46" s="9">
        <f t="shared" si="13"/>
        <v>8</v>
      </c>
      <c r="G46" s="11">
        <f t="shared" si="14"/>
        <v>0.0941176470588235</v>
      </c>
      <c r="H46" s="81" t="s">
        <v>176</v>
      </c>
      <c r="I46" s="10">
        <f t="shared" si="15"/>
        <v>22.2840690978887</v>
      </c>
      <c r="J46" s="16">
        <f t="shared" si="16"/>
        <v>3</v>
      </c>
      <c r="K46" s="11">
        <f t="shared" si="17"/>
        <v>0.0352941176470588</v>
      </c>
      <c r="L46" s="9">
        <v>11.5</v>
      </c>
      <c r="M46" s="23">
        <f t="shared" si="18"/>
        <v>11.5</v>
      </c>
      <c r="N46" s="16">
        <f t="shared" si="19"/>
        <v>15</v>
      </c>
      <c r="O46" s="24">
        <f t="shared" si="20"/>
        <v>0.176470588235294</v>
      </c>
      <c r="P46" s="9">
        <v>0</v>
      </c>
      <c r="Q46" s="17">
        <f t="shared" si="21"/>
        <v>98.9801475292612</v>
      </c>
      <c r="R46" s="16">
        <f t="shared" si="22"/>
        <v>10</v>
      </c>
      <c r="S46" s="24">
        <f t="shared" si="23"/>
        <v>0.117647058823529</v>
      </c>
    </row>
    <row r="47" customHeight="1" spans="1:19">
      <c r="A47" s="9"/>
      <c r="B47" s="81" t="s">
        <v>177</v>
      </c>
      <c r="C47" s="81" t="s">
        <v>178</v>
      </c>
      <c r="D47" s="9" t="s">
        <v>179</v>
      </c>
      <c r="E47" s="10">
        <f t="shared" si="12"/>
        <v>32.4264705882353</v>
      </c>
      <c r="F47" s="9">
        <f t="shared" si="13"/>
        <v>83</v>
      </c>
      <c r="G47" s="11">
        <f t="shared" si="14"/>
        <v>0.976470588235294</v>
      </c>
      <c r="H47" s="81" t="s">
        <v>180</v>
      </c>
      <c r="I47" s="10">
        <f t="shared" si="15"/>
        <v>4.72168905950096</v>
      </c>
      <c r="J47" s="16">
        <f t="shared" si="16"/>
        <v>84</v>
      </c>
      <c r="K47" s="11">
        <f t="shared" si="17"/>
        <v>0.988235294117647</v>
      </c>
      <c r="L47" s="9">
        <v>0</v>
      </c>
      <c r="M47" s="23">
        <f t="shared" si="18"/>
        <v>0</v>
      </c>
      <c r="N47" s="16">
        <f t="shared" si="19"/>
        <v>53</v>
      </c>
      <c r="O47" s="24">
        <f t="shared" si="20"/>
        <v>0.623529411764706</v>
      </c>
      <c r="P47" s="9">
        <v>0</v>
      </c>
      <c r="Q47" s="17">
        <f t="shared" si="21"/>
        <v>37.1481596477363</v>
      </c>
      <c r="R47" s="16">
        <f t="shared" si="22"/>
        <v>83</v>
      </c>
      <c r="S47" s="24">
        <f t="shared" si="23"/>
        <v>0.976470588235294</v>
      </c>
    </row>
    <row r="48" customHeight="1" spans="1:19">
      <c r="A48" s="9"/>
      <c r="B48" s="81" t="s">
        <v>181</v>
      </c>
      <c r="C48" s="81" t="s">
        <v>182</v>
      </c>
      <c r="D48" s="9" t="s">
        <v>183</v>
      </c>
      <c r="E48" s="10">
        <f t="shared" si="12"/>
        <v>41.3480392156863</v>
      </c>
      <c r="F48" s="9">
        <f t="shared" si="13"/>
        <v>73</v>
      </c>
      <c r="G48" s="11">
        <f t="shared" si="14"/>
        <v>0.858823529411765</v>
      </c>
      <c r="H48" s="81" t="s">
        <v>184</v>
      </c>
      <c r="I48" s="10">
        <f t="shared" si="15"/>
        <v>5.5278310940499</v>
      </c>
      <c r="J48" s="16">
        <f t="shared" si="16"/>
        <v>73</v>
      </c>
      <c r="K48" s="11">
        <f t="shared" si="17"/>
        <v>0.858823529411765</v>
      </c>
      <c r="L48" s="9">
        <v>1</v>
      </c>
      <c r="M48" s="23">
        <f t="shared" si="18"/>
        <v>1</v>
      </c>
      <c r="N48" s="16">
        <f t="shared" si="19"/>
        <v>38</v>
      </c>
      <c r="O48" s="24">
        <f t="shared" si="20"/>
        <v>0.447058823529412</v>
      </c>
      <c r="P48" s="9">
        <v>0</v>
      </c>
      <c r="Q48" s="17">
        <f t="shared" si="21"/>
        <v>47.8758703097362</v>
      </c>
      <c r="R48" s="16">
        <f t="shared" si="22"/>
        <v>76</v>
      </c>
      <c r="S48" s="24">
        <f t="shared" si="23"/>
        <v>0.894117647058824</v>
      </c>
    </row>
    <row r="49" customHeight="1" spans="1:19">
      <c r="A49" s="9"/>
      <c r="B49" s="81" t="s">
        <v>185</v>
      </c>
      <c r="C49" s="81" t="s">
        <v>186</v>
      </c>
      <c r="D49" s="9" t="s">
        <v>187</v>
      </c>
      <c r="E49" s="10">
        <f t="shared" si="12"/>
        <v>67.7696078431373</v>
      </c>
      <c r="F49" s="9">
        <f t="shared" si="13"/>
        <v>2</v>
      </c>
      <c r="G49" s="11">
        <f t="shared" si="14"/>
        <v>0.0235294117647059</v>
      </c>
      <c r="H49" s="81" t="s">
        <v>188</v>
      </c>
      <c r="I49" s="10">
        <f t="shared" si="15"/>
        <v>15.7773512476008</v>
      </c>
      <c r="J49" s="16">
        <f t="shared" si="16"/>
        <v>18</v>
      </c>
      <c r="K49" s="11">
        <f t="shared" si="17"/>
        <v>0.211764705882353</v>
      </c>
      <c r="L49" s="9">
        <v>37</v>
      </c>
      <c r="M49" s="23">
        <f t="shared" si="18"/>
        <v>37</v>
      </c>
      <c r="N49" s="16">
        <f t="shared" si="19"/>
        <v>1</v>
      </c>
      <c r="O49" s="24">
        <f t="shared" si="20"/>
        <v>0.0117647058823529</v>
      </c>
      <c r="P49" s="9">
        <v>0</v>
      </c>
      <c r="Q49" s="17">
        <f t="shared" si="21"/>
        <v>120.546959090738</v>
      </c>
      <c r="R49" s="16">
        <f t="shared" si="22"/>
        <v>1</v>
      </c>
      <c r="S49" s="24">
        <f t="shared" si="23"/>
        <v>0.0117647058823529</v>
      </c>
    </row>
    <row r="50" customHeight="1" spans="1:19">
      <c r="A50" s="9"/>
      <c r="B50" s="81" t="s">
        <v>189</v>
      </c>
      <c r="C50" s="81" t="s">
        <v>190</v>
      </c>
      <c r="D50" s="9" t="s">
        <v>191</v>
      </c>
      <c r="E50" s="10">
        <f t="shared" si="12"/>
        <v>61.421568627451</v>
      </c>
      <c r="F50" s="9">
        <f t="shared" si="13"/>
        <v>20</v>
      </c>
      <c r="G50" s="11">
        <f t="shared" si="14"/>
        <v>0.235294117647059</v>
      </c>
      <c r="H50" s="81" t="s">
        <v>192</v>
      </c>
      <c r="I50" s="10">
        <f t="shared" si="15"/>
        <v>17.2168905950096</v>
      </c>
      <c r="J50" s="16">
        <f t="shared" si="16"/>
        <v>11</v>
      </c>
      <c r="K50" s="11">
        <f t="shared" si="17"/>
        <v>0.129411764705882</v>
      </c>
      <c r="L50" s="9">
        <v>17</v>
      </c>
      <c r="M50" s="23">
        <f t="shared" si="18"/>
        <v>17</v>
      </c>
      <c r="N50" s="16">
        <f t="shared" si="19"/>
        <v>12</v>
      </c>
      <c r="O50" s="24">
        <f t="shared" si="20"/>
        <v>0.141176470588235</v>
      </c>
      <c r="P50" s="9">
        <v>0</v>
      </c>
      <c r="Q50" s="17">
        <f t="shared" si="21"/>
        <v>95.6384592224606</v>
      </c>
      <c r="R50" s="16">
        <f t="shared" si="22"/>
        <v>12</v>
      </c>
      <c r="S50" s="24">
        <f t="shared" si="23"/>
        <v>0.141176470588235</v>
      </c>
    </row>
    <row r="51" customHeight="1" spans="1:19">
      <c r="A51" s="9"/>
      <c r="B51" s="81" t="s">
        <v>193</v>
      </c>
      <c r="C51" s="81" t="s">
        <v>194</v>
      </c>
      <c r="D51" s="9" t="s">
        <v>195</v>
      </c>
      <c r="E51" s="10">
        <f t="shared" si="12"/>
        <v>62.7941176470588</v>
      </c>
      <c r="F51" s="9">
        <f t="shared" si="13"/>
        <v>14</v>
      </c>
      <c r="G51" s="11">
        <f t="shared" si="14"/>
        <v>0.164705882352941</v>
      </c>
      <c r="H51" s="81" t="s">
        <v>192</v>
      </c>
      <c r="I51" s="10">
        <f t="shared" si="15"/>
        <v>17.2168905950096</v>
      </c>
      <c r="J51" s="16">
        <f t="shared" si="16"/>
        <v>11</v>
      </c>
      <c r="K51" s="11">
        <f t="shared" si="17"/>
        <v>0.129411764705882</v>
      </c>
      <c r="L51" s="9">
        <v>31</v>
      </c>
      <c r="M51" s="23">
        <f t="shared" si="18"/>
        <v>31</v>
      </c>
      <c r="N51" s="16">
        <f t="shared" si="19"/>
        <v>2</v>
      </c>
      <c r="O51" s="24">
        <f t="shared" si="20"/>
        <v>0.0235294117647059</v>
      </c>
      <c r="P51" s="9">
        <v>0</v>
      </c>
      <c r="Q51" s="17">
        <f t="shared" si="21"/>
        <v>111.011008242068</v>
      </c>
      <c r="R51" s="16">
        <f t="shared" si="22"/>
        <v>3</v>
      </c>
      <c r="S51" s="24">
        <f t="shared" si="23"/>
        <v>0.0352941176470588</v>
      </c>
    </row>
    <row r="52" customHeight="1" spans="1:19">
      <c r="A52" s="9"/>
      <c r="B52" s="81" t="s">
        <v>196</v>
      </c>
      <c r="C52" s="81" t="s">
        <v>197</v>
      </c>
      <c r="D52" s="9" t="s">
        <v>198</v>
      </c>
      <c r="E52" s="10">
        <f t="shared" si="12"/>
        <v>65.7107843137255</v>
      </c>
      <c r="F52" s="9">
        <f t="shared" si="13"/>
        <v>6</v>
      </c>
      <c r="G52" s="11">
        <f t="shared" si="14"/>
        <v>0.0705882352941176</v>
      </c>
      <c r="H52" s="81" t="s">
        <v>199</v>
      </c>
      <c r="I52" s="10">
        <f t="shared" si="15"/>
        <v>7.94625719769674</v>
      </c>
      <c r="J52" s="16">
        <f t="shared" si="16"/>
        <v>55</v>
      </c>
      <c r="K52" s="11">
        <f t="shared" si="17"/>
        <v>0.647058823529412</v>
      </c>
      <c r="L52" s="9">
        <v>0</v>
      </c>
      <c r="M52" s="23">
        <f t="shared" si="18"/>
        <v>0</v>
      </c>
      <c r="N52" s="16">
        <f t="shared" si="19"/>
        <v>53</v>
      </c>
      <c r="O52" s="24">
        <f t="shared" si="20"/>
        <v>0.623529411764706</v>
      </c>
      <c r="P52" s="9">
        <v>0</v>
      </c>
      <c r="Q52" s="17">
        <f t="shared" si="21"/>
        <v>73.6570415114222</v>
      </c>
      <c r="R52" s="16">
        <f t="shared" si="22"/>
        <v>33</v>
      </c>
      <c r="S52" s="24">
        <f t="shared" si="23"/>
        <v>0.388235294117647</v>
      </c>
    </row>
    <row r="53" customHeight="1" spans="1:19">
      <c r="A53" s="9"/>
      <c r="B53" s="81" t="s">
        <v>200</v>
      </c>
      <c r="C53" s="81" t="s">
        <v>201</v>
      </c>
      <c r="D53" s="9" t="s">
        <v>202</v>
      </c>
      <c r="E53" s="10">
        <f t="shared" si="12"/>
        <v>49.5833333333333</v>
      </c>
      <c r="F53" s="9">
        <f t="shared" si="13"/>
        <v>57</v>
      </c>
      <c r="G53" s="11">
        <f t="shared" si="14"/>
        <v>0.670588235294118</v>
      </c>
      <c r="H53" s="81" t="s">
        <v>203</v>
      </c>
      <c r="I53" s="10">
        <f t="shared" si="15"/>
        <v>12.8982725527831</v>
      </c>
      <c r="J53" s="16">
        <f t="shared" si="16"/>
        <v>30</v>
      </c>
      <c r="K53" s="11">
        <f t="shared" si="17"/>
        <v>0.352941176470588</v>
      </c>
      <c r="L53" s="9">
        <v>2.1</v>
      </c>
      <c r="M53" s="23">
        <f t="shared" si="18"/>
        <v>2.1</v>
      </c>
      <c r="N53" s="16">
        <f t="shared" si="19"/>
        <v>37</v>
      </c>
      <c r="O53" s="24">
        <f t="shared" si="20"/>
        <v>0.435294117647059</v>
      </c>
      <c r="P53" s="9">
        <v>0</v>
      </c>
      <c r="Q53" s="17">
        <f t="shared" si="21"/>
        <v>64.5816058861164</v>
      </c>
      <c r="R53" s="16">
        <f t="shared" si="22"/>
        <v>45</v>
      </c>
      <c r="S53" s="24">
        <f t="shared" si="23"/>
        <v>0.529411764705882</v>
      </c>
    </row>
    <row r="54" customHeight="1" spans="1:19">
      <c r="A54" s="9"/>
      <c r="B54" s="81" t="s">
        <v>204</v>
      </c>
      <c r="C54" s="81" t="s">
        <v>205</v>
      </c>
      <c r="D54" s="9" t="s">
        <v>206</v>
      </c>
      <c r="E54" s="10">
        <f t="shared" si="12"/>
        <v>55.4166666666667</v>
      </c>
      <c r="F54" s="9">
        <f t="shared" si="13"/>
        <v>43</v>
      </c>
      <c r="G54" s="11">
        <f t="shared" si="14"/>
        <v>0.505882352941176</v>
      </c>
      <c r="H54" s="81" t="s">
        <v>172</v>
      </c>
      <c r="I54" s="10">
        <f t="shared" si="15"/>
        <v>15.5470249520154</v>
      </c>
      <c r="J54" s="16">
        <f t="shared" si="16"/>
        <v>21</v>
      </c>
      <c r="K54" s="11">
        <f t="shared" si="17"/>
        <v>0.247058823529412</v>
      </c>
      <c r="L54" s="9">
        <v>19</v>
      </c>
      <c r="M54" s="23">
        <f t="shared" si="18"/>
        <v>19</v>
      </c>
      <c r="N54" s="16">
        <f t="shared" si="19"/>
        <v>9</v>
      </c>
      <c r="O54" s="24">
        <f t="shared" si="20"/>
        <v>0.105882352941176</v>
      </c>
      <c r="P54" s="9">
        <v>0</v>
      </c>
      <c r="Q54" s="17">
        <f t="shared" si="21"/>
        <v>89.963691618682</v>
      </c>
      <c r="R54" s="16">
        <f t="shared" si="22"/>
        <v>15</v>
      </c>
      <c r="S54" s="24">
        <f t="shared" si="23"/>
        <v>0.176470588235294</v>
      </c>
    </row>
    <row r="55" customHeight="1" spans="1:19">
      <c r="A55" s="9"/>
      <c r="B55" s="81" t="s">
        <v>207</v>
      </c>
      <c r="C55" s="81" t="s">
        <v>208</v>
      </c>
      <c r="D55" s="9" t="s">
        <v>209</v>
      </c>
      <c r="E55" s="10">
        <f t="shared" si="12"/>
        <v>47.3529411764706</v>
      </c>
      <c r="F55" s="9">
        <f t="shared" si="13"/>
        <v>64</v>
      </c>
      <c r="G55" s="11">
        <f t="shared" si="14"/>
        <v>0.752941176470588</v>
      </c>
      <c r="H55" s="81" t="s">
        <v>210</v>
      </c>
      <c r="I55" s="10">
        <f t="shared" si="15"/>
        <v>12.0921305182342</v>
      </c>
      <c r="J55" s="16">
        <f t="shared" si="16"/>
        <v>36</v>
      </c>
      <c r="K55" s="11">
        <f t="shared" si="17"/>
        <v>0.423529411764706</v>
      </c>
      <c r="L55" s="9">
        <v>0</v>
      </c>
      <c r="M55" s="23">
        <f t="shared" si="18"/>
        <v>0</v>
      </c>
      <c r="N55" s="16">
        <f t="shared" si="19"/>
        <v>53</v>
      </c>
      <c r="O55" s="24">
        <f t="shared" si="20"/>
        <v>0.623529411764706</v>
      </c>
      <c r="P55" s="9">
        <v>0</v>
      </c>
      <c r="Q55" s="17">
        <f t="shared" si="21"/>
        <v>59.4450716947047</v>
      </c>
      <c r="R55" s="16">
        <f t="shared" si="22"/>
        <v>56</v>
      </c>
      <c r="S55" s="24">
        <f t="shared" si="23"/>
        <v>0.658823529411765</v>
      </c>
    </row>
    <row r="56" customHeight="1" spans="1:19">
      <c r="A56" s="9"/>
      <c r="B56" s="81" t="s">
        <v>211</v>
      </c>
      <c r="C56" s="81" t="s">
        <v>212</v>
      </c>
      <c r="D56" s="9" t="s">
        <v>213</v>
      </c>
      <c r="E56" s="10">
        <f t="shared" si="12"/>
        <v>61.7647058823529</v>
      </c>
      <c r="F56" s="9">
        <f t="shared" si="13"/>
        <v>15</v>
      </c>
      <c r="G56" s="11">
        <f t="shared" si="14"/>
        <v>0.176470588235294</v>
      </c>
      <c r="H56" s="81" t="s">
        <v>214</v>
      </c>
      <c r="I56" s="10">
        <f t="shared" si="15"/>
        <v>18.426103646833</v>
      </c>
      <c r="J56" s="16">
        <f t="shared" si="16"/>
        <v>7</v>
      </c>
      <c r="K56" s="11">
        <f t="shared" si="17"/>
        <v>0.0823529411764706</v>
      </c>
      <c r="L56" s="9">
        <v>20</v>
      </c>
      <c r="M56" s="23">
        <f t="shared" si="18"/>
        <v>20</v>
      </c>
      <c r="N56" s="16">
        <f t="shared" si="19"/>
        <v>7</v>
      </c>
      <c r="O56" s="24">
        <f t="shared" si="20"/>
        <v>0.0823529411764706</v>
      </c>
      <c r="P56" s="9">
        <v>0</v>
      </c>
      <c r="Q56" s="17">
        <f t="shared" si="21"/>
        <v>100.190809529186</v>
      </c>
      <c r="R56" s="16">
        <f t="shared" si="22"/>
        <v>9</v>
      </c>
      <c r="S56" s="24">
        <f t="shared" si="23"/>
        <v>0.105882352941176</v>
      </c>
    </row>
    <row r="57" customHeight="1" spans="1:19">
      <c r="A57" s="9"/>
      <c r="B57" s="81" t="s">
        <v>215</v>
      </c>
      <c r="C57" s="81" t="s">
        <v>216</v>
      </c>
      <c r="D57" s="9" t="s">
        <v>217</v>
      </c>
      <c r="E57" s="10">
        <f t="shared" si="12"/>
        <v>51.6421568627451</v>
      </c>
      <c r="F57" s="9">
        <f t="shared" si="13"/>
        <v>53</v>
      </c>
      <c r="G57" s="11">
        <f t="shared" si="14"/>
        <v>0.623529411764706</v>
      </c>
      <c r="H57" s="81" t="s">
        <v>41</v>
      </c>
      <c r="I57" s="10">
        <f t="shared" si="15"/>
        <v>5.4126679462572</v>
      </c>
      <c r="J57" s="16">
        <f t="shared" si="16"/>
        <v>74</v>
      </c>
      <c r="K57" s="11">
        <f t="shared" si="17"/>
        <v>0.870588235294118</v>
      </c>
      <c r="L57" s="9">
        <v>1</v>
      </c>
      <c r="M57" s="23">
        <f t="shared" si="18"/>
        <v>1</v>
      </c>
      <c r="N57" s="16">
        <f t="shared" si="19"/>
        <v>38</v>
      </c>
      <c r="O57" s="24">
        <f t="shared" si="20"/>
        <v>0.447058823529412</v>
      </c>
      <c r="P57" s="9">
        <v>0</v>
      </c>
      <c r="Q57" s="17">
        <f t="shared" si="21"/>
        <v>58.0548248090023</v>
      </c>
      <c r="R57" s="16">
        <f t="shared" si="22"/>
        <v>61</v>
      </c>
      <c r="S57" s="24">
        <f t="shared" si="23"/>
        <v>0.717647058823529</v>
      </c>
    </row>
    <row r="58" customHeight="1" spans="1:19">
      <c r="A58" s="9"/>
      <c r="B58" s="81" t="s">
        <v>218</v>
      </c>
      <c r="C58" s="81" t="s">
        <v>219</v>
      </c>
      <c r="D58" s="9" t="s">
        <v>155</v>
      </c>
      <c r="E58" s="10">
        <f t="shared" si="12"/>
        <v>61.593137254902</v>
      </c>
      <c r="F58" s="9">
        <f t="shared" si="13"/>
        <v>17</v>
      </c>
      <c r="G58" s="11">
        <f t="shared" si="14"/>
        <v>0.2</v>
      </c>
      <c r="H58" s="81" t="s">
        <v>220</v>
      </c>
      <c r="I58" s="10">
        <f t="shared" si="15"/>
        <v>20.7293666026871</v>
      </c>
      <c r="J58" s="16">
        <f t="shared" si="16"/>
        <v>4</v>
      </c>
      <c r="K58" s="11">
        <f t="shared" si="17"/>
        <v>0.0470588235294118</v>
      </c>
      <c r="L58" s="9">
        <v>10</v>
      </c>
      <c r="M58" s="23">
        <f t="shared" si="18"/>
        <v>10</v>
      </c>
      <c r="N58" s="16">
        <f t="shared" si="19"/>
        <v>16</v>
      </c>
      <c r="O58" s="24">
        <f t="shared" si="20"/>
        <v>0.188235294117647</v>
      </c>
      <c r="P58" s="9">
        <v>0</v>
      </c>
      <c r="Q58" s="17">
        <f t="shared" si="21"/>
        <v>92.3225038575891</v>
      </c>
      <c r="R58" s="16">
        <f t="shared" si="22"/>
        <v>14</v>
      </c>
      <c r="S58" s="24">
        <f t="shared" si="23"/>
        <v>0.164705882352941</v>
      </c>
    </row>
    <row r="59" customHeight="1" spans="1:19">
      <c r="A59" s="9"/>
      <c r="B59" s="81" t="s">
        <v>221</v>
      </c>
      <c r="C59" s="81" t="s">
        <v>222</v>
      </c>
      <c r="D59" s="9" t="s">
        <v>223</v>
      </c>
      <c r="E59" s="10">
        <f t="shared" si="12"/>
        <v>48.0392156862745</v>
      </c>
      <c r="F59" s="9">
        <f t="shared" si="13"/>
        <v>60</v>
      </c>
      <c r="G59" s="11">
        <f t="shared" si="14"/>
        <v>0.705882352941177</v>
      </c>
      <c r="H59" s="81" t="s">
        <v>224</v>
      </c>
      <c r="I59" s="10">
        <f t="shared" si="15"/>
        <v>8.34932821497121</v>
      </c>
      <c r="J59" s="16">
        <f t="shared" si="16"/>
        <v>53</v>
      </c>
      <c r="K59" s="11">
        <f t="shared" si="17"/>
        <v>0.623529411764706</v>
      </c>
      <c r="L59" s="9">
        <v>2.5</v>
      </c>
      <c r="M59" s="23">
        <f t="shared" si="18"/>
        <v>2.5</v>
      </c>
      <c r="N59" s="16">
        <f t="shared" si="19"/>
        <v>35</v>
      </c>
      <c r="O59" s="24">
        <f t="shared" si="20"/>
        <v>0.411764705882353</v>
      </c>
      <c r="P59" s="9">
        <v>0</v>
      </c>
      <c r="Q59" s="17">
        <f t="shared" si="21"/>
        <v>58.8885439012457</v>
      </c>
      <c r="R59" s="16">
        <f t="shared" si="22"/>
        <v>59</v>
      </c>
      <c r="S59" s="24">
        <f t="shared" si="23"/>
        <v>0.694117647058824</v>
      </c>
    </row>
    <row r="60" customHeight="1" spans="1:19">
      <c r="A60" s="9"/>
      <c r="B60" s="81" t="s">
        <v>225</v>
      </c>
      <c r="C60" s="81" t="s">
        <v>226</v>
      </c>
      <c r="D60" s="9" t="s">
        <v>227</v>
      </c>
      <c r="E60" s="10">
        <f t="shared" si="12"/>
        <v>55.5882352941177</v>
      </c>
      <c r="F60" s="9">
        <f t="shared" si="13"/>
        <v>42</v>
      </c>
      <c r="G60" s="11">
        <f t="shared" si="14"/>
        <v>0.494117647058824</v>
      </c>
      <c r="H60" s="81" t="s">
        <v>228</v>
      </c>
      <c r="I60" s="10">
        <f t="shared" si="15"/>
        <v>14.1074856046065</v>
      </c>
      <c r="J60" s="16">
        <f t="shared" si="16"/>
        <v>27</v>
      </c>
      <c r="K60" s="11">
        <f t="shared" si="17"/>
        <v>0.317647058823529</v>
      </c>
      <c r="L60" s="9">
        <v>6.5</v>
      </c>
      <c r="M60" s="23">
        <f t="shared" si="18"/>
        <v>6.5</v>
      </c>
      <c r="N60" s="16">
        <f t="shared" si="19"/>
        <v>24</v>
      </c>
      <c r="O60" s="24">
        <f t="shared" si="20"/>
        <v>0.282352941176471</v>
      </c>
      <c r="P60" s="9">
        <v>0</v>
      </c>
      <c r="Q60" s="17">
        <f t="shared" si="21"/>
        <v>76.1957208987242</v>
      </c>
      <c r="R60" s="16">
        <f t="shared" si="22"/>
        <v>29</v>
      </c>
      <c r="S60" s="24">
        <f t="shared" si="23"/>
        <v>0.341176470588235</v>
      </c>
    </row>
    <row r="61" customHeight="1" spans="1:19">
      <c r="A61" s="9"/>
      <c r="B61" s="81" t="s">
        <v>229</v>
      </c>
      <c r="C61" s="81" t="s">
        <v>230</v>
      </c>
      <c r="D61" s="9" t="s">
        <v>231</v>
      </c>
      <c r="E61" s="10">
        <f t="shared" si="12"/>
        <v>38.0882352941177</v>
      </c>
      <c r="F61" s="9">
        <f t="shared" si="13"/>
        <v>78</v>
      </c>
      <c r="G61" s="11">
        <f t="shared" si="14"/>
        <v>0.917647058823529</v>
      </c>
      <c r="H61" s="81" t="s">
        <v>232</v>
      </c>
      <c r="I61" s="10">
        <f t="shared" si="15"/>
        <v>7.3704414587332</v>
      </c>
      <c r="J61" s="16">
        <f t="shared" si="16"/>
        <v>56</v>
      </c>
      <c r="K61" s="11">
        <f t="shared" si="17"/>
        <v>0.658823529411765</v>
      </c>
      <c r="L61" s="9">
        <v>1</v>
      </c>
      <c r="M61" s="23">
        <f t="shared" si="18"/>
        <v>1</v>
      </c>
      <c r="N61" s="16">
        <f t="shared" si="19"/>
        <v>38</v>
      </c>
      <c r="O61" s="24">
        <f t="shared" si="20"/>
        <v>0.447058823529412</v>
      </c>
      <c r="P61" s="9">
        <v>0</v>
      </c>
      <c r="Q61" s="17">
        <f t="shared" si="21"/>
        <v>46.4586767528509</v>
      </c>
      <c r="R61" s="16">
        <f t="shared" si="22"/>
        <v>77</v>
      </c>
      <c r="S61" s="24">
        <f t="shared" si="23"/>
        <v>0.905882352941176</v>
      </c>
    </row>
    <row r="62" customHeight="1" spans="1:19">
      <c r="A62" s="9"/>
      <c r="B62" s="81" t="s">
        <v>233</v>
      </c>
      <c r="C62" s="81" t="s">
        <v>234</v>
      </c>
      <c r="D62" s="9" t="s">
        <v>235</v>
      </c>
      <c r="E62" s="10">
        <f t="shared" si="12"/>
        <v>54.0441176470588</v>
      </c>
      <c r="F62" s="9">
        <f t="shared" si="13"/>
        <v>48</v>
      </c>
      <c r="G62" s="11">
        <f t="shared" si="14"/>
        <v>0.564705882352941</v>
      </c>
      <c r="H62" s="81" t="s">
        <v>236</v>
      </c>
      <c r="I62" s="10">
        <f t="shared" si="15"/>
        <v>6.56429942418426</v>
      </c>
      <c r="J62" s="16">
        <f t="shared" si="16"/>
        <v>59</v>
      </c>
      <c r="K62" s="11">
        <f t="shared" si="17"/>
        <v>0.694117647058824</v>
      </c>
      <c r="L62" s="9">
        <v>0</v>
      </c>
      <c r="M62" s="23">
        <f t="shared" si="18"/>
        <v>0</v>
      </c>
      <c r="N62" s="16">
        <f t="shared" si="19"/>
        <v>53</v>
      </c>
      <c r="O62" s="24">
        <f t="shared" si="20"/>
        <v>0.623529411764706</v>
      </c>
      <c r="P62" s="9">
        <v>0</v>
      </c>
      <c r="Q62" s="17">
        <f t="shared" si="21"/>
        <v>60.6084170712431</v>
      </c>
      <c r="R62" s="16">
        <f t="shared" si="22"/>
        <v>53</v>
      </c>
      <c r="S62" s="24">
        <f t="shared" si="23"/>
        <v>0.623529411764706</v>
      </c>
    </row>
    <row r="63" customHeight="1" spans="1:19">
      <c r="A63" s="9"/>
      <c r="B63" s="81" t="s">
        <v>237</v>
      </c>
      <c r="C63" s="81" t="s">
        <v>238</v>
      </c>
      <c r="D63" s="9" t="s">
        <v>209</v>
      </c>
      <c r="E63" s="10">
        <f t="shared" si="12"/>
        <v>47.3529411764706</v>
      </c>
      <c r="F63" s="9">
        <f t="shared" si="13"/>
        <v>64</v>
      </c>
      <c r="G63" s="11">
        <f t="shared" si="14"/>
        <v>0.752941176470588</v>
      </c>
      <c r="H63" s="81" t="s">
        <v>138</v>
      </c>
      <c r="I63" s="10">
        <f t="shared" si="15"/>
        <v>5.06717850287908</v>
      </c>
      <c r="J63" s="16">
        <f t="shared" si="16"/>
        <v>77</v>
      </c>
      <c r="K63" s="11">
        <f t="shared" si="17"/>
        <v>0.905882352941176</v>
      </c>
      <c r="L63" s="9">
        <v>1</v>
      </c>
      <c r="M63" s="23">
        <f t="shared" si="18"/>
        <v>1</v>
      </c>
      <c r="N63" s="16">
        <f t="shared" si="19"/>
        <v>38</v>
      </c>
      <c r="O63" s="24">
        <f t="shared" si="20"/>
        <v>0.447058823529412</v>
      </c>
      <c r="P63" s="9">
        <v>0</v>
      </c>
      <c r="Q63" s="17">
        <f t="shared" si="21"/>
        <v>53.4201196793497</v>
      </c>
      <c r="R63" s="16">
        <f t="shared" si="22"/>
        <v>67</v>
      </c>
      <c r="S63" s="24">
        <f t="shared" si="23"/>
        <v>0.788235294117647</v>
      </c>
    </row>
    <row r="64" customHeight="1" spans="1:19">
      <c r="A64" s="9"/>
      <c r="B64" s="81" t="s">
        <v>239</v>
      </c>
      <c r="C64" s="81" t="s">
        <v>240</v>
      </c>
      <c r="D64" s="9" t="s">
        <v>213</v>
      </c>
      <c r="E64" s="10">
        <f t="shared" si="12"/>
        <v>61.7647058823529</v>
      </c>
      <c r="F64" s="9">
        <f t="shared" si="13"/>
        <v>15</v>
      </c>
      <c r="G64" s="11">
        <f t="shared" si="14"/>
        <v>0.176470588235294</v>
      </c>
      <c r="H64" s="81" t="s">
        <v>241</v>
      </c>
      <c r="I64" s="10">
        <f t="shared" si="15"/>
        <v>16.6986564299424</v>
      </c>
      <c r="J64" s="16">
        <f t="shared" si="16"/>
        <v>13</v>
      </c>
      <c r="K64" s="11">
        <f t="shared" si="17"/>
        <v>0.152941176470588</v>
      </c>
      <c r="L64" s="9">
        <v>5.5</v>
      </c>
      <c r="M64" s="23">
        <f t="shared" si="18"/>
        <v>5.5</v>
      </c>
      <c r="N64" s="16">
        <f t="shared" si="19"/>
        <v>27</v>
      </c>
      <c r="O64" s="24">
        <f t="shared" si="20"/>
        <v>0.317647058823529</v>
      </c>
      <c r="P64" s="9">
        <v>0</v>
      </c>
      <c r="Q64" s="17">
        <f t="shared" si="21"/>
        <v>83.9633623122954</v>
      </c>
      <c r="R64" s="16">
        <f t="shared" si="22"/>
        <v>20</v>
      </c>
      <c r="S64" s="24">
        <f t="shared" si="23"/>
        <v>0.235294117647059</v>
      </c>
    </row>
    <row r="65" customHeight="1" spans="1:19">
      <c r="A65" s="9"/>
      <c r="B65" s="81" t="s">
        <v>242</v>
      </c>
      <c r="C65" s="81" t="s">
        <v>243</v>
      </c>
      <c r="D65" s="9" t="s">
        <v>244</v>
      </c>
      <c r="E65" s="10">
        <f t="shared" si="12"/>
        <v>54.5588235294118</v>
      </c>
      <c r="F65" s="9">
        <f t="shared" si="13"/>
        <v>46</v>
      </c>
      <c r="G65" s="11">
        <f t="shared" si="14"/>
        <v>0.541176470588235</v>
      </c>
      <c r="H65" s="81" t="s">
        <v>245</v>
      </c>
      <c r="I65" s="10">
        <f t="shared" si="15"/>
        <v>5.98848368522073</v>
      </c>
      <c r="J65" s="16">
        <f t="shared" si="16"/>
        <v>66</v>
      </c>
      <c r="K65" s="11">
        <f t="shared" si="17"/>
        <v>0.776470588235294</v>
      </c>
      <c r="L65" s="9">
        <v>6</v>
      </c>
      <c r="M65" s="23">
        <f t="shared" si="18"/>
        <v>6</v>
      </c>
      <c r="N65" s="16">
        <f t="shared" si="19"/>
        <v>25</v>
      </c>
      <c r="O65" s="24">
        <f t="shared" si="20"/>
        <v>0.294117647058824</v>
      </c>
      <c r="P65" s="9">
        <v>0</v>
      </c>
      <c r="Q65" s="17">
        <f t="shared" si="21"/>
        <v>66.5473072146325</v>
      </c>
      <c r="R65" s="16">
        <f t="shared" si="22"/>
        <v>41</v>
      </c>
      <c r="S65" s="24">
        <f t="shared" si="23"/>
        <v>0.482352941176471</v>
      </c>
    </row>
    <row r="66" customHeight="1" spans="1:19">
      <c r="A66" s="9"/>
      <c r="B66" s="81" t="s">
        <v>246</v>
      </c>
      <c r="C66" s="81" t="s">
        <v>247</v>
      </c>
      <c r="D66" s="9" t="s">
        <v>124</v>
      </c>
      <c r="E66" s="10">
        <f t="shared" si="12"/>
        <v>56.7892156862745</v>
      </c>
      <c r="F66" s="9">
        <f t="shared" si="13"/>
        <v>35</v>
      </c>
      <c r="G66" s="11">
        <f t="shared" si="14"/>
        <v>0.411764705882353</v>
      </c>
      <c r="H66" s="81" t="s">
        <v>138</v>
      </c>
      <c r="I66" s="10">
        <f t="shared" si="15"/>
        <v>5.06717850287908</v>
      </c>
      <c r="J66" s="16">
        <f t="shared" si="16"/>
        <v>77</v>
      </c>
      <c r="K66" s="11">
        <f t="shared" si="17"/>
        <v>0.905882352941176</v>
      </c>
      <c r="L66" s="9">
        <v>0</v>
      </c>
      <c r="M66" s="23">
        <f t="shared" si="18"/>
        <v>0</v>
      </c>
      <c r="N66" s="16">
        <f t="shared" si="19"/>
        <v>53</v>
      </c>
      <c r="O66" s="24">
        <f t="shared" si="20"/>
        <v>0.623529411764706</v>
      </c>
      <c r="P66" s="9">
        <v>0</v>
      </c>
      <c r="Q66" s="17">
        <f t="shared" si="21"/>
        <v>61.8563941891536</v>
      </c>
      <c r="R66" s="16">
        <f t="shared" si="22"/>
        <v>51</v>
      </c>
      <c r="S66" s="24">
        <f t="shared" si="23"/>
        <v>0.6</v>
      </c>
    </row>
    <row r="67" customHeight="1" spans="1:19">
      <c r="A67" s="9"/>
      <c r="B67" s="81" t="s">
        <v>248</v>
      </c>
      <c r="C67" s="81" t="s">
        <v>249</v>
      </c>
      <c r="D67" s="9" t="s">
        <v>250</v>
      </c>
      <c r="E67" s="10">
        <f t="shared" si="12"/>
        <v>59.8774509803922</v>
      </c>
      <c r="F67" s="9">
        <f t="shared" si="13"/>
        <v>24</v>
      </c>
      <c r="G67" s="11">
        <f t="shared" si="14"/>
        <v>0.282352941176471</v>
      </c>
      <c r="H67" s="81" t="s">
        <v>251</v>
      </c>
      <c r="I67" s="10">
        <f t="shared" si="15"/>
        <v>10.2495201535509</v>
      </c>
      <c r="J67" s="16">
        <f t="shared" si="16"/>
        <v>42</v>
      </c>
      <c r="K67" s="11">
        <f t="shared" si="17"/>
        <v>0.494117647058824</v>
      </c>
      <c r="L67" s="9">
        <v>7</v>
      </c>
      <c r="M67" s="23">
        <f t="shared" si="18"/>
        <v>7</v>
      </c>
      <c r="N67" s="16">
        <f t="shared" si="19"/>
        <v>23</v>
      </c>
      <c r="O67" s="24">
        <f t="shared" si="20"/>
        <v>0.270588235294118</v>
      </c>
      <c r="P67" s="9">
        <v>0</v>
      </c>
      <c r="Q67" s="17">
        <f t="shared" si="21"/>
        <v>77.126971133943</v>
      </c>
      <c r="R67" s="16">
        <f t="shared" si="22"/>
        <v>27</v>
      </c>
      <c r="S67" s="24">
        <f t="shared" si="23"/>
        <v>0.317647058823529</v>
      </c>
    </row>
    <row r="68" customHeight="1" spans="1:19">
      <c r="A68" s="9"/>
      <c r="B68" s="81" t="s">
        <v>252</v>
      </c>
      <c r="C68" s="81" t="s">
        <v>253</v>
      </c>
      <c r="D68" s="9" t="s">
        <v>141</v>
      </c>
      <c r="E68" s="10">
        <f t="shared" si="12"/>
        <v>50.2696078431373</v>
      </c>
      <c r="F68" s="9">
        <f t="shared" si="13"/>
        <v>55</v>
      </c>
      <c r="G68" s="11">
        <f t="shared" si="14"/>
        <v>0.647058823529412</v>
      </c>
      <c r="H68" s="81" t="s">
        <v>168</v>
      </c>
      <c r="I68" s="10">
        <f t="shared" si="15"/>
        <v>5.75815738963532</v>
      </c>
      <c r="J68" s="16">
        <f t="shared" si="16"/>
        <v>68</v>
      </c>
      <c r="K68" s="11">
        <f t="shared" si="17"/>
        <v>0.8</v>
      </c>
      <c r="L68" s="9">
        <v>1</v>
      </c>
      <c r="M68" s="23">
        <f t="shared" si="18"/>
        <v>1</v>
      </c>
      <c r="N68" s="16">
        <f t="shared" si="19"/>
        <v>38</v>
      </c>
      <c r="O68" s="24">
        <f t="shared" si="20"/>
        <v>0.447058823529412</v>
      </c>
      <c r="P68" s="9">
        <v>0</v>
      </c>
      <c r="Q68" s="17">
        <f t="shared" si="21"/>
        <v>57.0277652327726</v>
      </c>
      <c r="R68" s="16">
        <f t="shared" si="22"/>
        <v>63</v>
      </c>
      <c r="S68" s="24">
        <f t="shared" si="23"/>
        <v>0.741176470588235</v>
      </c>
    </row>
    <row r="69" customHeight="1" spans="1:19">
      <c r="A69" s="9"/>
      <c r="B69" s="81" t="s">
        <v>254</v>
      </c>
      <c r="C69" s="81" t="s">
        <v>255</v>
      </c>
      <c r="D69" s="9" t="s">
        <v>155</v>
      </c>
      <c r="E69" s="10">
        <f t="shared" si="12"/>
        <v>61.593137254902</v>
      </c>
      <c r="F69" s="9">
        <f t="shared" si="13"/>
        <v>17</v>
      </c>
      <c r="G69" s="11">
        <f t="shared" si="14"/>
        <v>0.2</v>
      </c>
      <c r="H69" s="81" t="s">
        <v>256</v>
      </c>
      <c r="I69" s="10">
        <f t="shared" si="15"/>
        <v>14.9712092130518</v>
      </c>
      <c r="J69" s="16">
        <f t="shared" si="16"/>
        <v>26</v>
      </c>
      <c r="K69" s="11">
        <f t="shared" si="17"/>
        <v>0.305882352941176</v>
      </c>
      <c r="L69" s="9">
        <v>6</v>
      </c>
      <c r="M69" s="23">
        <f t="shared" si="18"/>
        <v>6</v>
      </c>
      <c r="N69" s="16">
        <f t="shared" si="19"/>
        <v>25</v>
      </c>
      <c r="O69" s="24">
        <f t="shared" si="20"/>
        <v>0.294117647058824</v>
      </c>
      <c r="P69" s="9">
        <v>0</v>
      </c>
      <c r="Q69" s="17">
        <f t="shared" si="21"/>
        <v>82.5643464679538</v>
      </c>
      <c r="R69" s="16">
        <f t="shared" si="22"/>
        <v>22</v>
      </c>
      <c r="S69" s="24">
        <f t="shared" si="23"/>
        <v>0.258823529411765</v>
      </c>
    </row>
    <row r="70" customHeight="1" spans="1:19">
      <c r="A70" s="9"/>
      <c r="B70" s="81" t="s">
        <v>257</v>
      </c>
      <c r="C70" s="81" t="s">
        <v>258</v>
      </c>
      <c r="D70" s="9" t="s">
        <v>259</v>
      </c>
      <c r="E70" s="10">
        <f t="shared" si="12"/>
        <v>59.5343137254902</v>
      </c>
      <c r="F70" s="9">
        <f t="shared" si="13"/>
        <v>25</v>
      </c>
      <c r="G70" s="11">
        <f t="shared" si="14"/>
        <v>0.294117647058824</v>
      </c>
      <c r="H70" s="81" t="s">
        <v>260</v>
      </c>
      <c r="I70" s="10">
        <f t="shared" si="15"/>
        <v>11.4587332053743</v>
      </c>
      <c r="J70" s="16">
        <f t="shared" si="16"/>
        <v>38</v>
      </c>
      <c r="K70" s="11">
        <f t="shared" si="17"/>
        <v>0.447058823529412</v>
      </c>
      <c r="L70" s="9">
        <v>0</v>
      </c>
      <c r="M70" s="23">
        <f t="shared" si="18"/>
        <v>0</v>
      </c>
      <c r="N70" s="16">
        <f t="shared" si="19"/>
        <v>53</v>
      </c>
      <c r="O70" s="24">
        <f t="shared" si="20"/>
        <v>0.623529411764706</v>
      </c>
      <c r="P70" s="9">
        <v>0</v>
      </c>
      <c r="Q70" s="17">
        <f t="shared" si="21"/>
        <v>70.9930469308645</v>
      </c>
      <c r="R70" s="16">
        <f t="shared" si="22"/>
        <v>37</v>
      </c>
      <c r="S70" s="24">
        <f t="shared" si="23"/>
        <v>0.435294117647059</v>
      </c>
    </row>
    <row r="71" customHeight="1" spans="1:19">
      <c r="A71" s="9"/>
      <c r="B71" s="81" t="s">
        <v>261</v>
      </c>
      <c r="C71" s="81" t="s">
        <v>262</v>
      </c>
      <c r="D71" s="9" t="s">
        <v>263</v>
      </c>
      <c r="E71" s="10">
        <f t="shared" ref="E71:E90" si="24">D71/MAX($D$5:$D$90)*70</f>
        <v>56.1029411764706</v>
      </c>
      <c r="F71" s="9">
        <f t="shared" ref="F71:F90" si="25">RANK(E71,$E$6:$E$90)</f>
        <v>39</v>
      </c>
      <c r="G71" s="11">
        <f t="shared" ref="G71:G90" si="26">IFERROR(RANK(E71,$E$6:$E$90)/COUNT($E$6:$E$90),0)</f>
        <v>0.458823529411765</v>
      </c>
      <c r="H71" s="81" t="s">
        <v>264</v>
      </c>
      <c r="I71" s="10">
        <f t="shared" ref="I71:I90" si="27">H71/MAX($H$5:$H$90)*30</f>
        <v>15.8925143953935</v>
      </c>
      <c r="J71" s="16">
        <f t="shared" ref="J71:J90" si="28">RANK(I71,$I$6:$I$90)</f>
        <v>17</v>
      </c>
      <c r="K71" s="11">
        <f t="shared" ref="K71:K90" si="29">IFERROR(RANK(I71,$I$6:$I$90)/COUNT($I$6:$I$90),0)</f>
        <v>0.2</v>
      </c>
      <c r="L71" s="9">
        <v>4</v>
      </c>
      <c r="M71" s="23">
        <f t="shared" ref="M71:M90" si="30">IF(L71&gt;=50,50,L71)</f>
        <v>4</v>
      </c>
      <c r="N71" s="16">
        <f t="shared" ref="N71:N90" si="31">RANK(M71,$M$6:$M$90)</f>
        <v>30</v>
      </c>
      <c r="O71" s="24">
        <f t="shared" ref="O71:O90" si="32">IFERROR(RANK(M71,$M$6:$M$90)/COUNT($M$6:$M$90),0)</f>
        <v>0.352941176470588</v>
      </c>
      <c r="P71" s="9">
        <v>0</v>
      </c>
      <c r="Q71" s="17">
        <f t="shared" ref="Q71:Q90" si="33">E71+I71+M71-P71</f>
        <v>75.9954555718641</v>
      </c>
      <c r="R71" s="16">
        <f t="shared" ref="R71:R90" si="34">RANK(Q71,$Q$6:$Q$90)</f>
        <v>30</v>
      </c>
      <c r="S71" s="24">
        <f t="shared" ref="S71:S90" si="35">IFERROR(RANK(Q71,$Q$6:$Q$90)/COUNT($Q$6:$Q$90),0)</f>
        <v>0.352941176470588</v>
      </c>
    </row>
    <row r="72" customHeight="1" spans="1:19">
      <c r="A72" s="9"/>
      <c r="B72" s="81" t="s">
        <v>265</v>
      </c>
      <c r="C72" s="81" t="s">
        <v>266</v>
      </c>
      <c r="D72" s="9" t="s">
        <v>267</v>
      </c>
      <c r="E72" s="10">
        <f t="shared" si="24"/>
        <v>55.9313725490196</v>
      </c>
      <c r="F72" s="9">
        <f t="shared" si="25"/>
        <v>40</v>
      </c>
      <c r="G72" s="11">
        <f t="shared" si="26"/>
        <v>0.470588235294118</v>
      </c>
      <c r="H72" s="81" t="s">
        <v>53</v>
      </c>
      <c r="I72" s="10">
        <f t="shared" si="27"/>
        <v>6.21880998080614</v>
      </c>
      <c r="J72" s="16">
        <f t="shared" si="28"/>
        <v>63</v>
      </c>
      <c r="K72" s="11">
        <f t="shared" si="29"/>
        <v>0.741176470588235</v>
      </c>
      <c r="L72" s="9">
        <v>0</v>
      </c>
      <c r="M72" s="23">
        <f t="shared" si="30"/>
        <v>0</v>
      </c>
      <c r="N72" s="16">
        <f t="shared" si="31"/>
        <v>53</v>
      </c>
      <c r="O72" s="24">
        <f t="shared" si="32"/>
        <v>0.623529411764706</v>
      </c>
      <c r="P72" s="9">
        <v>0</v>
      </c>
      <c r="Q72" s="17">
        <f t="shared" si="33"/>
        <v>62.1501825298258</v>
      </c>
      <c r="R72" s="16">
        <f t="shared" si="34"/>
        <v>50</v>
      </c>
      <c r="S72" s="24">
        <f t="shared" si="35"/>
        <v>0.588235294117647</v>
      </c>
    </row>
    <row r="73" customHeight="1" spans="1:19">
      <c r="A73" s="9"/>
      <c r="B73" s="81" t="s">
        <v>268</v>
      </c>
      <c r="C73" s="81" t="s">
        <v>269</v>
      </c>
      <c r="D73" s="9" t="s">
        <v>270</v>
      </c>
      <c r="E73" s="10">
        <f t="shared" si="24"/>
        <v>55.0735294117647</v>
      </c>
      <c r="F73" s="9">
        <f t="shared" si="25"/>
        <v>44</v>
      </c>
      <c r="G73" s="11">
        <f t="shared" si="26"/>
        <v>0.517647058823529</v>
      </c>
      <c r="H73" s="81" t="s">
        <v>138</v>
      </c>
      <c r="I73" s="10">
        <f t="shared" si="27"/>
        <v>5.06717850287908</v>
      </c>
      <c r="J73" s="16">
        <f t="shared" si="28"/>
        <v>77</v>
      </c>
      <c r="K73" s="11">
        <f t="shared" si="29"/>
        <v>0.905882352941176</v>
      </c>
      <c r="L73" s="9">
        <v>0</v>
      </c>
      <c r="M73" s="23">
        <f t="shared" si="30"/>
        <v>0</v>
      </c>
      <c r="N73" s="16">
        <f t="shared" si="31"/>
        <v>53</v>
      </c>
      <c r="O73" s="24">
        <f t="shared" si="32"/>
        <v>0.623529411764706</v>
      </c>
      <c r="P73" s="9">
        <v>0</v>
      </c>
      <c r="Q73" s="17">
        <f t="shared" si="33"/>
        <v>60.1407079146438</v>
      </c>
      <c r="R73" s="16">
        <f t="shared" si="34"/>
        <v>54</v>
      </c>
      <c r="S73" s="24">
        <f t="shared" si="35"/>
        <v>0.635294117647059</v>
      </c>
    </row>
    <row r="74" customHeight="1" spans="1:19">
      <c r="A74" s="9"/>
      <c r="B74" s="81" t="s">
        <v>271</v>
      </c>
      <c r="C74" s="81" t="s">
        <v>272</v>
      </c>
      <c r="D74" s="9" t="s">
        <v>223</v>
      </c>
      <c r="E74" s="10">
        <f t="shared" si="24"/>
        <v>48.0392156862745</v>
      </c>
      <c r="F74" s="9">
        <f t="shared" si="25"/>
        <v>60</v>
      </c>
      <c r="G74" s="11">
        <f t="shared" si="26"/>
        <v>0.705882352941177</v>
      </c>
      <c r="H74" s="81" t="s">
        <v>168</v>
      </c>
      <c r="I74" s="10">
        <f t="shared" si="27"/>
        <v>5.75815738963532</v>
      </c>
      <c r="J74" s="16">
        <f t="shared" si="28"/>
        <v>68</v>
      </c>
      <c r="K74" s="11">
        <f t="shared" si="29"/>
        <v>0.8</v>
      </c>
      <c r="L74" s="9">
        <v>1</v>
      </c>
      <c r="M74" s="23">
        <f t="shared" si="30"/>
        <v>1</v>
      </c>
      <c r="N74" s="16">
        <f t="shared" si="31"/>
        <v>38</v>
      </c>
      <c r="O74" s="24">
        <f t="shared" si="32"/>
        <v>0.447058823529412</v>
      </c>
      <c r="P74" s="9">
        <v>0</v>
      </c>
      <c r="Q74" s="17">
        <f t="shared" si="33"/>
        <v>54.7973730759098</v>
      </c>
      <c r="R74" s="16">
        <f t="shared" si="34"/>
        <v>65</v>
      </c>
      <c r="S74" s="24">
        <f t="shared" si="35"/>
        <v>0.764705882352941</v>
      </c>
    </row>
    <row r="75" customHeight="1" spans="1:19">
      <c r="A75" s="9"/>
      <c r="B75" s="81" t="s">
        <v>273</v>
      </c>
      <c r="C75" s="81" t="s">
        <v>274</v>
      </c>
      <c r="D75" s="9" t="s">
        <v>275</v>
      </c>
      <c r="E75" s="10">
        <f t="shared" si="24"/>
        <v>37.9166666666667</v>
      </c>
      <c r="F75" s="9">
        <f t="shared" si="25"/>
        <v>79</v>
      </c>
      <c r="G75" s="11">
        <f t="shared" si="26"/>
        <v>0.929411764705882</v>
      </c>
      <c r="H75" s="81" t="s">
        <v>276</v>
      </c>
      <c r="I75" s="10">
        <f t="shared" si="27"/>
        <v>15.3166986564299</v>
      </c>
      <c r="J75" s="16">
        <f t="shared" si="28"/>
        <v>23</v>
      </c>
      <c r="K75" s="11">
        <f t="shared" si="29"/>
        <v>0.270588235294118</v>
      </c>
      <c r="L75" s="9">
        <v>0</v>
      </c>
      <c r="M75" s="23">
        <f t="shared" si="30"/>
        <v>0</v>
      </c>
      <c r="N75" s="16">
        <f t="shared" si="31"/>
        <v>53</v>
      </c>
      <c r="O75" s="24">
        <f t="shared" si="32"/>
        <v>0.623529411764706</v>
      </c>
      <c r="P75" s="9">
        <v>0</v>
      </c>
      <c r="Q75" s="17">
        <f t="shared" si="33"/>
        <v>53.2333653230966</v>
      </c>
      <c r="R75" s="16">
        <f t="shared" si="34"/>
        <v>68</v>
      </c>
      <c r="S75" s="24">
        <f t="shared" si="35"/>
        <v>0.8</v>
      </c>
    </row>
    <row r="76" customHeight="1" spans="1:19">
      <c r="A76" s="9"/>
      <c r="B76" s="81" t="s">
        <v>277</v>
      </c>
      <c r="C76" s="81" t="s">
        <v>278</v>
      </c>
      <c r="D76" s="9" t="s">
        <v>279</v>
      </c>
      <c r="E76" s="10">
        <f t="shared" si="24"/>
        <v>61.25</v>
      </c>
      <c r="F76" s="9">
        <f t="shared" si="25"/>
        <v>21</v>
      </c>
      <c r="G76" s="11">
        <f t="shared" si="26"/>
        <v>0.247058823529412</v>
      </c>
      <c r="H76" s="81" t="s">
        <v>280</v>
      </c>
      <c r="I76" s="10">
        <f t="shared" si="27"/>
        <v>16.3531669865643</v>
      </c>
      <c r="J76" s="16">
        <f t="shared" si="28"/>
        <v>14</v>
      </c>
      <c r="K76" s="11">
        <f t="shared" si="29"/>
        <v>0.164705882352941</v>
      </c>
      <c r="L76" s="9">
        <v>7.6</v>
      </c>
      <c r="M76" s="23">
        <f t="shared" si="30"/>
        <v>7.6</v>
      </c>
      <c r="N76" s="16">
        <f t="shared" si="31"/>
        <v>21</v>
      </c>
      <c r="O76" s="24">
        <f t="shared" si="32"/>
        <v>0.247058823529412</v>
      </c>
      <c r="P76" s="9">
        <v>0</v>
      </c>
      <c r="Q76" s="17">
        <f t="shared" si="33"/>
        <v>85.2031669865643</v>
      </c>
      <c r="R76" s="16">
        <f t="shared" si="34"/>
        <v>19</v>
      </c>
      <c r="S76" s="24">
        <f t="shared" si="35"/>
        <v>0.223529411764706</v>
      </c>
    </row>
    <row r="77" customHeight="1" spans="1:19">
      <c r="A77" s="9"/>
      <c r="B77" s="81" t="s">
        <v>281</v>
      </c>
      <c r="C77" s="81" t="s">
        <v>282</v>
      </c>
      <c r="D77" s="9" t="s">
        <v>283</v>
      </c>
      <c r="E77" s="10">
        <f t="shared" si="24"/>
        <v>38.6029411764706</v>
      </c>
      <c r="F77" s="9">
        <f t="shared" si="25"/>
        <v>77</v>
      </c>
      <c r="G77" s="11">
        <f t="shared" si="26"/>
        <v>0.905882352941176</v>
      </c>
      <c r="H77" s="81" t="s">
        <v>284</v>
      </c>
      <c r="I77" s="10">
        <f t="shared" si="27"/>
        <v>5.87332053742802</v>
      </c>
      <c r="J77" s="16">
        <f t="shared" si="28"/>
        <v>67</v>
      </c>
      <c r="K77" s="11">
        <f t="shared" si="29"/>
        <v>0.788235294117647</v>
      </c>
      <c r="L77" s="9">
        <v>0</v>
      </c>
      <c r="M77" s="23">
        <f t="shared" si="30"/>
        <v>0</v>
      </c>
      <c r="N77" s="16">
        <f t="shared" si="31"/>
        <v>53</v>
      </c>
      <c r="O77" s="24">
        <f t="shared" si="32"/>
        <v>0.623529411764706</v>
      </c>
      <c r="P77" s="9">
        <v>0</v>
      </c>
      <c r="Q77" s="17">
        <f t="shared" si="33"/>
        <v>44.4762617138986</v>
      </c>
      <c r="R77" s="16">
        <f t="shared" si="34"/>
        <v>78</v>
      </c>
      <c r="S77" s="24">
        <f t="shared" si="35"/>
        <v>0.917647058823529</v>
      </c>
    </row>
    <row r="78" customHeight="1" spans="1:19">
      <c r="A78" s="9"/>
      <c r="B78" s="81" t="s">
        <v>285</v>
      </c>
      <c r="C78" s="81" t="s">
        <v>286</v>
      </c>
      <c r="D78" s="9" t="s">
        <v>287</v>
      </c>
      <c r="E78" s="10">
        <f t="shared" si="24"/>
        <v>54.9019607843137</v>
      </c>
      <c r="F78" s="9">
        <f t="shared" si="25"/>
        <v>45</v>
      </c>
      <c r="G78" s="11">
        <f t="shared" si="26"/>
        <v>0.529411764705882</v>
      </c>
      <c r="H78" s="81" t="s">
        <v>288</v>
      </c>
      <c r="I78" s="10">
        <f t="shared" si="27"/>
        <v>15.0863723608445</v>
      </c>
      <c r="J78" s="16">
        <f t="shared" si="28"/>
        <v>25</v>
      </c>
      <c r="K78" s="11">
        <f t="shared" si="29"/>
        <v>0.294117647058824</v>
      </c>
      <c r="L78" s="9">
        <v>1</v>
      </c>
      <c r="M78" s="23">
        <f t="shared" si="30"/>
        <v>1</v>
      </c>
      <c r="N78" s="16">
        <f t="shared" si="31"/>
        <v>38</v>
      </c>
      <c r="O78" s="24">
        <f t="shared" si="32"/>
        <v>0.447058823529412</v>
      </c>
      <c r="P78" s="9">
        <v>0</v>
      </c>
      <c r="Q78" s="17">
        <f t="shared" si="33"/>
        <v>70.9883331451583</v>
      </c>
      <c r="R78" s="16">
        <f t="shared" si="34"/>
        <v>38</v>
      </c>
      <c r="S78" s="24">
        <f t="shared" si="35"/>
        <v>0.447058823529412</v>
      </c>
    </row>
    <row r="79" customHeight="1" spans="1:19">
      <c r="A79" s="9"/>
      <c r="B79" s="81" t="s">
        <v>289</v>
      </c>
      <c r="C79" s="81" t="s">
        <v>290</v>
      </c>
      <c r="D79" s="9" t="s">
        <v>291</v>
      </c>
      <c r="E79" s="10">
        <f t="shared" si="24"/>
        <v>53.7009803921569</v>
      </c>
      <c r="F79" s="9">
        <f t="shared" si="25"/>
        <v>50</v>
      </c>
      <c r="G79" s="11">
        <f t="shared" si="26"/>
        <v>0.588235294117647</v>
      </c>
      <c r="H79" s="81" t="s">
        <v>41</v>
      </c>
      <c r="I79" s="10">
        <f t="shared" si="27"/>
        <v>5.4126679462572</v>
      </c>
      <c r="J79" s="16">
        <f t="shared" si="28"/>
        <v>74</v>
      </c>
      <c r="K79" s="11">
        <f t="shared" si="29"/>
        <v>0.870588235294118</v>
      </c>
      <c r="L79" s="9">
        <v>5</v>
      </c>
      <c r="M79" s="23">
        <f t="shared" si="30"/>
        <v>5</v>
      </c>
      <c r="N79" s="16">
        <f t="shared" si="31"/>
        <v>28</v>
      </c>
      <c r="O79" s="24">
        <f t="shared" si="32"/>
        <v>0.329411764705882</v>
      </c>
      <c r="P79" s="9">
        <v>0</v>
      </c>
      <c r="Q79" s="17">
        <f t="shared" si="33"/>
        <v>64.1136483384141</v>
      </c>
      <c r="R79" s="16">
        <f t="shared" si="34"/>
        <v>46</v>
      </c>
      <c r="S79" s="24">
        <f t="shared" si="35"/>
        <v>0.541176470588235</v>
      </c>
    </row>
    <row r="80" customHeight="1" spans="1:19">
      <c r="A80" s="9"/>
      <c r="B80" s="81" t="s">
        <v>292</v>
      </c>
      <c r="C80" s="81" t="s">
        <v>293</v>
      </c>
      <c r="D80" s="9" t="s">
        <v>36</v>
      </c>
      <c r="E80" s="10">
        <f t="shared" si="24"/>
        <v>58.8480392156863</v>
      </c>
      <c r="F80" s="9">
        <f t="shared" si="25"/>
        <v>28</v>
      </c>
      <c r="G80" s="11">
        <f t="shared" si="26"/>
        <v>0.329411764705882</v>
      </c>
      <c r="H80" s="81" t="s">
        <v>294</v>
      </c>
      <c r="I80" s="10">
        <f t="shared" si="27"/>
        <v>10.0191938579655</v>
      </c>
      <c r="J80" s="16">
        <f t="shared" si="28"/>
        <v>43</v>
      </c>
      <c r="K80" s="11">
        <f t="shared" si="29"/>
        <v>0.505882352941176</v>
      </c>
      <c r="L80" s="9">
        <v>0</v>
      </c>
      <c r="M80" s="23">
        <f t="shared" si="30"/>
        <v>0</v>
      </c>
      <c r="N80" s="16">
        <f t="shared" si="31"/>
        <v>53</v>
      </c>
      <c r="O80" s="24">
        <f t="shared" si="32"/>
        <v>0.623529411764706</v>
      </c>
      <c r="P80" s="9">
        <v>0</v>
      </c>
      <c r="Q80" s="17">
        <f t="shared" si="33"/>
        <v>68.8672330736517</v>
      </c>
      <c r="R80" s="16">
        <f t="shared" si="34"/>
        <v>39</v>
      </c>
      <c r="S80" s="24">
        <f t="shared" si="35"/>
        <v>0.458823529411765</v>
      </c>
    </row>
    <row r="81" customHeight="1" spans="1:21">
      <c r="A81" s="9"/>
      <c r="B81" s="81" t="s">
        <v>295</v>
      </c>
      <c r="C81" s="81" t="s">
        <v>296</v>
      </c>
      <c r="D81" s="9" t="s">
        <v>297</v>
      </c>
      <c r="E81" s="10">
        <f t="shared" si="24"/>
        <v>60.3921568627451</v>
      </c>
      <c r="F81" s="9">
        <f t="shared" si="25"/>
        <v>23</v>
      </c>
      <c r="G81" s="11">
        <f t="shared" si="26"/>
        <v>0.270588235294118</v>
      </c>
      <c r="H81" s="81" t="s">
        <v>294</v>
      </c>
      <c r="I81" s="10">
        <f t="shared" si="27"/>
        <v>10.0191938579655</v>
      </c>
      <c r="J81" s="16">
        <f t="shared" si="28"/>
        <v>43</v>
      </c>
      <c r="K81" s="11">
        <f t="shared" si="29"/>
        <v>0.505882352941176</v>
      </c>
      <c r="L81" s="9">
        <v>0.8</v>
      </c>
      <c r="M81" s="23">
        <f t="shared" si="30"/>
        <v>0.8</v>
      </c>
      <c r="N81" s="16">
        <f t="shared" si="31"/>
        <v>50</v>
      </c>
      <c r="O81" s="24">
        <f t="shared" si="32"/>
        <v>0.588235294117647</v>
      </c>
      <c r="P81" s="9">
        <v>0</v>
      </c>
      <c r="Q81" s="17">
        <f t="shared" si="33"/>
        <v>71.2113507207106</v>
      </c>
      <c r="R81" s="16">
        <f t="shared" si="34"/>
        <v>36</v>
      </c>
      <c r="S81" s="24">
        <f t="shared" si="35"/>
        <v>0.423529411764706</v>
      </c>
    </row>
    <row r="82" customHeight="1" spans="1:21">
      <c r="A82" s="9"/>
      <c r="B82" s="81" t="s">
        <v>298</v>
      </c>
      <c r="C82" s="81" t="s">
        <v>299</v>
      </c>
      <c r="D82" s="9" t="s">
        <v>300</v>
      </c>
      <c r="E82" s="10">
        <f t="shared" si="24"/>
        <v>56.6176470588235</v>
      </c>
      <c r="F82" s="9">
        <f t="shared" si="25"/>
        <v>37</v>
      </c>
      <c r="G82" s="11">
        <f t="shared" si="26"/>
        <v>0.435294117647059</v>
      </c>
      <c r="H82" s="81" t="s">
        <v>301</v>
      </c>
      <c r="I82" s="10">
        <f t="shared" si="27"/>
        <v>8.63723608445298</v>
      </c>
      <c r="J82" s="16">
        <f t="shared" si="28"/>
        <v>50</v>
      </c>
      <c r="K82" s="11">
        <f t="shared" si="29"/>
        <v>0.588235294117647</v>
      </c>
      <c r="L82" s="9">
        <v>0</v>
      </c>
      <c r="M82" s="23">
        <f t="shared" si="30"/>
        <v>0</v>
      </c>
      <c r="N82" s="16">
        <f t="shared" si="31"/>
        <v>53</v>
      </c>
      <c r="O82" s="24">
        <f t="shared" si="32"/>
        <v>0.623529411764706</v>
      </c>
      <c r="P82" s="9">
        <v>0</v>
      </c>
      <c r="Q82" s="17">
        <f t="shared" si="33"/>
        <v>65.2548831432765</v>
      </c>
      <c r="R82" s="16">
        <f t="shared" si="34"/>
        <v>42</v>
      </c>
      <c r="S82" s="24">
        <f t="shared" si="35"/>
        <v>0.494117647058824</v>
      </c>
    </row>
    <row r="83" customHeight="1" spans="1:21">
      <c r="A83" s="9"/>
      <c r="B83" s="81" t="s">
        <v>302</v>
      </c>
      <c r="C83" s="81" t="s">
        <v>303</v>
      </c>
      <c r="D83" s="9" t="s">
        <v>304</v>
      </c>
      <c r="E83" s="10">
        <f t="shared" si="24"/>
        <v>36.2009803921569</v>
      </c>
      <c r="F83" s="9">
        <f t="shared" si="25"/>
        <v>81</v>
      </c>
      <c r="G83" s="11">
        <f t="shared" si="26"/>
        <v>0.952941176470588</v>
      </c>
      <c r="H83" s="81" t="s">
        <v>305</v>
      </c>
      <c r="I83" s="10">
        <f t="shared" si="27"/>
        <v>6.44913627639155</v>
      </c>
      <c r="J83" s="16">
        <f t="shared" si="28"/>
        <v>60</v>
      </c>
      <c r="K83" s="11">
        <f t="shared" si="29"/>
        <v>0.705882352941177</v>
      </c>
      <c r="L83" s="9">
        <v>0</v>
      </c>
      <c r="M83" s="23">
        <f t="shared" si="30"/>
        <v>0</v>
      </c>
      <c r="N83" s="16">
        <f t="shared" si="31"/>
        <v>53</v>
      </c>
      <c r="O83" s="24">
        <f t="shared" si="32"/>
        <v>0.623529411764706</v>
      </c>
      <c r="P83" s="9">
        <v>0</v>
      </c>
      <c r="Q83" s="17">
        <f t="shared" si="33"/>
        <v>42.6501166685484</v>
      </c>
      <c r="R83" s="16">
        <f t="shared" si="34"/>
        <v>80</v>
      </c>
      <c r="S83" s="24">
        <f t="shared" si="35"/>
        <v>0.941176470588235</v>
      </c>
    </row>
    <row r="84" customHeight="1" spans="1:21">
      <c r="A84" s="9"/>
      <c r="B84" s="81" t="s">
        <v>306</v>
      </c>
      <c r="C84" s="81" t="s">
        <v>307</v>
      </c>
      <c r="D84" s="9" t="s">
        <v>183</v>
      </c>
      <c r="E84" s="10">
        <f t="shared" si="24"/>
        <v>41.3480392156863</v>
      </c>
      <c r="F84" s="9">
        <f t="shared" si="25"/>
        <v>73</v>
      </c>
      <c r="G84" s="11">
        <f t="shared" si="26"/>
        <v>0.858823529411765</v>
      </c>
      <c r="H84" s="81" t="s">
        <v>53</v>
      </c>
      <c r="I84" s="10">
        <f t="shared" si="27"/>
        <v>6.21880998080614</v>
      </c>
      <c r="J84" s="16">
        <f t="shared" si="28"/>
        <v>63</v>
      </c>
      <c r="K84" s="11">
        <f t="shared" si="29"/>
        <v>0.741176470588235</v>
      </c>
      <c r="L84" s="9">
        <v>1</v>
      </c>
      <c r="M84" s="23">
        <f t="shared" si="30"/>
        <v>1</v>
      </c>
      <c r="N84" s="16">
        <f t="shared" si="31"/>
        <v>38</v>
      </c>
      <c r="O84" s="24">
        <f t="shared" si="32"/>
        <v>0.447058823529412</v>
      </c>
      <c r="P84" s="9">
        <v>0</v>
      </c>
      <c r="Q84" s="17">
        <f t="shared" si="33"/>
        <v>48.5668491964924</v>
      </c>
      <c r="R84" s="16">
        <f t="shared" si="34"/>
        <v>75</v>
      </c>
      <c r="S84" s="24">
        <f t="shared" si="35"/>
        <v>0.882352941176471</v>
      </c>
    </row>
    <row r="85" customHeight="1" spans="1:21">
      <c r="A85" s="9"/>
      <c r="B85" s="81" t="s">
        <v>308</v>
      </c>
      <c r="C85" s="81" t="s">
        <v>309</v>
      </c>
      <c r="D85" s="9" t="s">
        <v>310</v>
      </c>
      <c r="E85" s="10">
        <f t="shared" si="24"/>
        <v>42.8921568627451</v>
      </c>
      <c r="F85" s="9">
        <f t="shared" si="25"/>
        <v>72</v>
      </c>
      <c r="G85" s="11">
        <f t="shared" si="26"/>
        <v>0.847058823529412</v>
      </c>
      <c r="H85" s="81" t="s">
        <v>311</v>
      </c>
      <c r="I85" s="10">
        <f t="shared" si="27"/>
        <v>6.90978886756238</v>
      </c>
      <c r="J85" s="16">
        <f t="shared" si="28"/>
        <v>58</v>
      </c>
      <c r="K85" s="11">
        <f t="shared" si="29"/>
        <v>0.682352941176471</v>
      </c>
      <c r="L85" s="9">
        <v>0</v>
      </c>
      <c r="M85" s="23">
        <f t="shared" si="30"/>
        <v>0</v>
      </c>
      <c r="N85" s="16">
        <f t="shared" si="31"/>
        <v>53</v>
      </c>
      <c r="O85" s="24">
        <f t="shared" si="32"/>
        <v>0.623529411764706</v>
      </c>
      <c r="P85" s="9">
        <v>0</v>
      </c>
      <c r="Q85" s="17">
        <f t="shared" si="33"/>
        <v>49.8019457303075</v>
      </c>
      <c r="R85" s="16">
        <f t="shared" si="34"/>
        <v>72</v>
      </c>
      <c r="S85" s="24">
        <f t="shared" si="35"/>
        <v>0.847058823529412</v>
      </c>
    </row>
    <row r="86" customHeight="1" spans="1:21">
      <c r="A86" s="9"/>
      <c r="B86" s="81" t="s">
        <v>312</v>
      </c>
      <c r="C86" s="81" t="s">
        <v>313</v>
      </c>
      <c r="D86" s="9" t="s">
        <v>314</v>
      </c>
      <c r="E86" s="10">
        <f t="shared" si="24"/>
        <v>65.3676470588235</v>
      </c>
      <c r="F86" s="9">
        <f t="shared" si="25"/>
        <v>7</v>
      </c>
      <c r="G86" s="11">
        <f t="shared" si="26"/>
        <v>0.0823529411764706</v>
      </c>
      <c r="H86" s="81" t="s">
        <v>315</v>
      </c>
      <c r="I86" s="10">
        <f t="shared" si="27"/>
        <v>19.6928982725528</v>
      </c>
      <c r="J86" s="16">
        <f t="shared" si="28"/>
        <v>5</v>
      </c>
      <c r="K86" s="11">
        <f t="shared" si="29"/>
        <v>0.0588235294117647</v>
      </c>
      <c r="L86" s="9">
        <v>17.8</v>
      </c>
      <c r="M86" s="23">
        <f t="shared" si="30"/>
        <v>17.8</v>
      </c>
      <c r="N86" s="16">
        <f t="shared" si="31"/>
        <v>10</v>
      </c>
      <c r="O86" s="24">
        <f t="shared" si="32"/>
        <v>0.117647058823529</v>
      </c>
      <c r="P86" s="9">
        <v>0</v>
      </c>
      <c r="Q86" s="17">
        <f t="shared" si="33"/>
        <v>102.860545331376</v>
      </c>
      <c r="R86" s="16">
        <f t="shared" si="34"/>
        <v>6</v>
      </c>
      <c r="S86" s="24">
        <f t="shared" si="35"/>
        <v>0.0705882352941176</v>
      </c>
    </row>
    <row r="87" customHeight="1" spans="1:21">
      <c r="A87" s="9"/>
      <c r="B87" s="81" t="s">
        <v>316</v>
      </c>
      <c r="C87" s="81" t="s">
        <v>317</v>
      </c>
      <c r="D87" s="9" t="s">
        <v>318</v>
      </c>
      <c r="E87" s="10">
        <f t="shared" si="24"/>
        <v>60.7352941176471</v>
      </c>
      <c r="F87" s="9">
        <f t="shared" si="25"/>
        <v>22</v>
      </c>
      <c r="G87" s="11">
        <f t="shared" si="26"/>
        <v>0.258823529411765</v>
      </c>
      <c r="H87" s="81" t="s">
        <v>280</v>
      </c>
      <c r="I87" s="10">
        <f t="shared" si="27"/>
        <v>16.3531669865643</v>
      </c>
      <c r="J87" s="16">
        <f t="shared" si="28"/>
        <v>14</v>
      </c>
      <c r="K87" s="11">
        <f t="shared" si="29"/>
        <v>0.164705882352941</v>
      </c>
      <c r="L87" s="9">
        <v>12.8</v>
      </c>
      <c r="M87" s="23">
        <f t="shared" si="30"/>
        <v>12.8</v>
      </c>
      <c r="N87" s="16">
        <f t="shared" si="31"/>
        <v>14</v>
      </c>
      <c r="O87" s="24">
        <f t="shared" si="32"/>
        <v>0.164705882352941</v>
      </c>
      <c r="P87" s="9">
        <v>0</v>
      </c>
      <c r="Q87" s="17">
        <f t="shared" si="33"/>
        <v>89.8884611042114</v>
      </c>
      <c r="R87" s="16">
        <f t="shared" si="34"/>
        <v>16</v>
      </c>
      <c r="S87" s="24">
        <f t="shared" si="35"/>
        <v>0.188235294117647</v>
      </c>
    </row>
    <row r="88" customHeight="1" spans="1:21">
      <c r="A88" s="9"/>
      <c r="B88" s="81" t="s">
        <v>319</v>
      </c>
      <c r="C88" s="81" t="s">
        <v>320</v>
      </c>
      <c r="D88" s="9" t="s">
        <v>321</v>
      </c>
      <c r="E88" s="10">
        <f t="shared" si="24"/>
        <v>66.3970588235294</v>
      </c>
      <c r="F88" s="9">
        <f t="shared" si="25"/>
        <v>5</v>
      </c>
      <c r="G88" s="11">
        <f t="shared" si="26"/>
        <v>0.0588235294117647</v>
      </c>
      <c r="H88" s="81" t="s">
        <v>37</v>
      </c>
      <c r="I88" s="10">
        <f t="shared" si="27"/>
        <v>12.4376199616123</v>
      </c>
      <c r="J88" s="16">
        <f t="shared" si="28"/>
        <v>33</v>
      </c>
      <c r="K88" s="11">
        <f t="shared" si="29"/>
        <v>0.388235294117647</v>
      </c>
      <c r="L88" s="9">
        <v>1</v>
      </c>
      <c r="M88" s="23">
        <f t="shared" si="30"/>
        <v>1</v>
      </c>
      <c r="N88" s="16">
        <f t="shared" si="31"/>
        <v>38</v>
      </c>
      <c r="O88" s="24">
        <f t="shared" si="32"/>
        <v>0.447058823529412</v>
      </c>
      <c r="P88" s="9">
        <v>0</v>
      </c>
      <c r="Q88" s="17">
        <f t="shared" si="33"/>
        <v>79.8346787851417</v>
      </c>
      <c r="R88" s="16">
        <f t="shared" si="34"/>
        <v>25</v>
      </c>
      <c r="S88" s="24">
        <f t="shared" si="35"/>
        <v>0.294117647058824</v>
      </c>
    </row>
    <row r="89" customHeight="1" spans="1:21">
      <c r="A89" s="9"/>
      <c r="B89" s="81" t="s">
        <v>322</v>
      </c>
      <c r="C89" s="81" t="s">
        <v>323</v>
      </c>
      <c r="D89" s="9" t="s">
        <v>324</v>
      </c>
      <c r="E89" s="10">
        <f t="shared" si="24"/>
        <v>52.843137254902</v>
      </c>
      <c r="F89" s="9">
        <f t="shared" si="25"/>
        <v>51</v>
      </c>
      <c r="G89" s="11">
        <f t="shared" si="26"/>
        <v>0.6</v>
      </c>
      <c r="H89" s="81" t="s">
        <v>164</v>
      </c>
      <c r="I89" s="10">
        <f t="shared" si="27"/>
        <v>15.6621880998081</v>
      </c>
      <c r="J89" s="16">
        <f t="shared" si="28"/>
        <v>19</v>
      </c>
      <c r="K89" s="11">
        <f t="shared" si="29"/>
        <v>0.223529411764706</v>
      </c>
      <c r="L89" s="9">
        <v>10</v>
      </c>
      <c r="M89" s="23">
        <f t="shared" si="30"/>
        <v>10</v>
      </c>
      <c r="N89" s="16">
        <f t="shared" si="31"/>
        <v>16</v>
      </c>
      <c r="O89" s="24">
        <f t="shared" si="32"/>
        <v>0.188235294117647</v>
      </c>
      <c r="P89" s="9">
        <v>0</v>
      </c>
      <c r="Q89" s="17">
        <f t="shared" si="33"/>
        <v>78.50532535471</v>
      </c>
      <c r="R89" s="16">
        <f t="shared" si="34"/>
        <v>26</v>
      </c>
      <c r="S89" s="24">
        <f t="shared" si="35"/>
        <v>0.305882352941176</v>
      </c>
    </row>
    <row r="90" customHeight="1" spans="1:21">
      <c r="A90" s="9"/>
      <c r="B90" s="81" t="s">
        <v>325</v>
      </c>
      <c r="C90" s="81" t="s">
        <v>326</v>
      </c>
      <c r="D90" s="9">
        <v>3.77</v>
      </c>
      <c r="E90" s="10">
        <f t="shared" si="24"/>
        <v>64.6813725490196</v>
      </c>
      <c r="F90" s="9">
        <f t="shared" si="25"/>
        <v>9</v>
      </c>
      <c r="G90" s="11">
        <f t="shared" si="26"/>
        <v>0.105882352941176</v>
      </c>
      <c r="H90" s="81" t="s">
        <v>327</v>
      </c>
      <c r="I90" s="10">
        <f t="shared" si="27"/>
        <v>17.447216890595</v>
      </c>
      <c r="J90" s="16">
        <f t="shared" si="28"/>
        <v>10</v>
      </c>
      <c r="K90" s="11">
        <f t="shared" si="29"/>
        <v>0.117647058823529</v>
      </c>
      <c r="L90" s="9">
        <v>5</v>
      </c>
      <c r="M90" s="23">
        <f t="shared" si="30"/>
        <v>5</v>
      </c>
      <c r="N90" s="16">
        <f t="shared" si="31"/>
        <v>28</v>
      </c>
      <c r="O90" s="24">
        <f t="shared" si="32"/>
        <v>0.329411764705882</v>
      </c>
      <c r="P90" s="9">
        <v>0</v>
      </c>
      <c r="Q90" s="17">
        <f t="shared" si="33"/>
        <v>87.1285894396146</v>
      </c>
      <c r="R90" s="16">
        <f t="shared" si="34"/>
        <v>17</v>
      </c>
      <c r="S90" s="24">
        <f t="shared" si="35"/>
        <v>0.2</v>
      </c>
    </row>
    <row r="91" ht="30" customHeight="1" spans="1:21">
      <c r="B91" s="2" t="s">
        <v>328</v>
      </c>
      <c r="G91" s="2"/>
      <c r="P91"/>
    </row>
    <row r="92" customHeight="1" spans="1:21">
      <c r="B92" s="2" t="s">
        <v>329</v>
      </c>
      <c r="G92" s="2"/>
      <c r="M92" s="35" t="s">
        <v>330</v>
      </c>
      <c r="N92" s="35"/>
      <c r="O92" s="35"/>
      <c r="P92" s="35"/>
      <c r="Q92" s="36"/>
      <c r="R92" s="35"/>
      <c r="S92" s="35"/>
      <c r="T92" s="35"/>
      <c r="U92" s="35"/>
    </row>
    <row r="93" customHeight="1" spans="1:21">
      <c r="B93" s="2" t="s">
        <v>331</v>
      </c>
      <c r="G93" s="2"/>
      <c r="M93" s="35"/>
      <c r="N93" s="35"/>
      <c r="O93" s="35"/>
      <c r="P93" s="35"/>
      <c r="Q93" s="36"/>
      <c r="R93" s="35"/>
      <c r="S93" s="35"/>
      <c r="T93" s="35"/>
      <c r="U93" s="35"/>
    </row>
    <row r="94" customHeight="1" spans="1:21">
      <c r="B94" s="2" t="s">
        <v>332</v>
      </c>
      <c r="G94" s="2"/>
      <c r="M94" s="35"/>
      <c r="N94" s="35"/>
      <c r="O94" s="35"/>
      <c r="P94" s="35"/>
      <c r="Q94" s="36"/>
      <c r="R94" s="35"/>
      <c r="S94" s="35"/>
      <c r="T94" s="35"/>
      <c r="U94" s="35"/>
    </row>
    <row r="95" customHeight="1" spans="1:21">
      <c r="M95" s="35"/>
      <c r="N95" s="35"/>
      <c r="O95" s="35"/>
      <c r="P95" s="35"/>
      <c r="Q95" s="36"/>
      <c r="R95" s="35"/>
      <c r="S95" s="35"/>
      <c r="T95" s="35"/>
      <c r="U95" s="35"/>
    </row>
    <row r="96" customHeight="1" spans="1:21">
      <c r="M96" s="35"/>
      <c r="N96" s="35"/>
      <c r="O96" s="35"/>
      <c r="P96" s="35"/>
      <c r="Q96" s="36"/>
      <c r="R96" s="35"/>
      <c r="S96" s="35"/>
      <c r="T96" s="35"/>
      <c r="U96" s="35"/>
    </row>
    <row r="97" customHeight="1" spans="3:3">
      <c r="C97"/>
    </row>
    <row r="98" customHeight="1" spans="3:3">
      <c r="C98"/>
    </row>
    <row r="99" customHeight="1" spans="3:3">
      <c r="C99"/>
    </row>
    <row r="100" customHeight="1" spans="3:3">
      <c r="C100"/>
    </row>
    <row r="101" customHeight="1" spans="3:3">
      <c r="C101"/>
    </row>
    <row r="102" customHeight="1" spans="3:3">
      <c r="C102"/>
    </row>
    <row r="103" customHeight="1" spans="3:3">
      <c r="C103"/>
    </row>
    <row r="104" customHeight="1" spans="3:3">
      <c r="C104"/>
    </row>
    <row r="105" customHeight="1" spans="3:3">
      <c r="C105"/>
    </row>
    <row r="106" customHeight="1" spans="3:3">
      <c r="C106"/>
    </row>
    <row r="107" customHeight="1" spans="3:3">
      <c r="C107"/>
    </row>
    <row r="108" customHeight="1" spans="3:3">
      <c r="C108"/>
    </row>
    <row r="109" customHeight="1" spans="3:3">
      <c r="C109"/>
    </row>
    <row r="110" customHeight="1" spans="3:3">
      <c r="C110"/>
    </row>
    <row r="111" customHeight="1" spans="3:3">
      <c r="C111"/>
    </row>
    <row r="112" customHeight="1" spans="3:3">
      <c r="C112"/>
    </row>
    <row r="113" customHeight="1" spans="3:3">
      <c r="C113"/>
    </row>
    <row r="114" customHeight="1" spans="3:3">
      <c r="C114"/>
    </row>
  </sheetData>
  <autoFilter xmlns:etc="http://www.wps.cn/officeDocument/2017/etCustomData" ref="A1:U114" etc:filterBottomFollowUsedRange="0">
    <extLst/>
  </autoFilter>
  <mergeCells count="15">
    <mergeCell ref="B1:C1"/>
    <mergeCell ref="A2:S2"/>
    <mergeCell ref="D3:G3"/>
    <mergeCell ref="H3:K3"/>
    <mergeCell ref="L3:O3"/>
    <mergeCell ref="Q3:S3"/>
    <mergeCell ref="B91:L91"/>
    <mergeCell ref="B92:L92"/>
    <mergeCell ref="B93:L93"/>
    <mergeCell ref="B94:L94"/>
    <mergeCell ref="A3:A4"/>
    <mergeCell ref="B3:B4"/>
    <mergeCell ref="C3:C4"/>
    <mergeCell ref="P3:P4"/>
    <mergeCell ref="M92:U9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1"/>
  <sheetViews>
    <sheetView workbookViewId="0">
      <selection activeCell="M6" sqref="M6"/>
    </sheetView>
  </sheetViews>
  <sheetFormatPr defaultColWidth="9" defaultRowHeight="19" customHeight="1"/>
  <cols>
    <col min="1" max="1" width="5.12727272727273" style="2" customWidth="1"/>
    <col min="2" max="2" width="14.6272727272727" style="2" customWidth="1"/>
    <col min="3" max="3" width="9" style="2"/>
    <col min="4" max="4" width="9.62727272727273" style="2" customWidth="1"/>
    <col min="5" max="5" width="9.62727272727273" style="3" customWidth="1"/>
    <col min="6" max="6" width="9.62727272727273" style="78" customWidth="1"/>
    <col min="7" max="7" width="9.62727272727273" style="4" customWidth="1"/>
    <col min="8" max="8" width="9.62727272727273" style="2" customWidth="1"/>
    <col min="9" max="9" width="9.62727272727273" style="3" customWidth="1"/>
    <col min="10" max="10" width="9.62727272727273" style="2" customWidth="1"/>
    <col min="11" max="11" width="9.62727272727273" style="4" customWidth="1"/>
    <col min="12" max="14" width="9.62727272727273" style="2" customWidth="1"/>
    <col min="15" max="15" width="9.62727272727273" style="4" customWidth="1"/>
    <col min="16" max="16" width="9.62727272727273" style="2" customWidth="1"/>
    <col min="17" max="17" width="9.62727272727273" style="3" customWidth="1"/>
    <col min="18" max="18" width="9.62727272727273" style="2" customWidth="1"/>
    <col min="19" max="19" width="9.62727272727273" style="4" customWidth="1"/>
    <col min="20" max="16384" width="9" style="2"/>
  </cols>
  <sheetData>
    <row r="1" s="2" customFormat="1" customHeight="1" spans="1:19">
      <c r="B1" s="5" t="s">
        <v>0</v>
      </c>
      <c r="C1" s="5"/>
      <c r="E1" s="3"/>
      <c r="F1" s="78"/>
      <c r="G1" s="4"/>
      <c r="I1" s="3"/>
      <c r="K1" s="4"/>
      <c r="O1" s="4"/>
      <c r="Q1" s="3"/>
      <c r="S1" s="4"/>
    </row>
    <row r="2" s="2" customFormat="1" ht="27" customHeight="1" spans="1:19">
      <c r="A2" s="6" t="s">
        <v>1</v>
      </c>
      <c r="B2" s="6"/>
      <c r="C2" s="6"/>
      <c r="D2" s="6"/>
      <c r="E2" s="7"/>
      <c r="F2" s="82"/>
      <c r="G2" s="8"/>
      <c r="H2" s="6"/>
      <c r="I2" s="7"/>
      <c r="J2" s="6"/>
      <c r="K2" s="8"/>
      <c r="L2" s="6"/>
      <c r="M2" s="6"/>
      <c r="N2" s="6"/>
      <c r="O2" s="8"/>
      <c r="P2" s="6"/>
      <c r="Q2" s="7"/>
      <c r="R2" s="6"/>
      <c r="S2" s="8"/>
    </row>
    <row r="3" s="2" customFormat="1" customHeight="1" spans="1:19">
      <c r="A3" s="9" t="s">
        <v>2</v>
      </c>
      <c r="B3" s="9" t="s">
        <v>3</v>
      </c>
      <c r="C3" s="9" t="s">
        <v>4</v>
      </c>
      <c r="D3" s="9" t="s">
        <v>5</v>
      </c>
      <c r="E3" s="10"/>
      <c r="F3" s="23"/>
      <c r="G3" s="11"/>
      <c r="H3" s="9" t="s">
        <v>6</v>
      </c>
      <c r="I3" s="10"/>
      <c r="J3" s="9"/>
      <c r="K3" s="11"/>
      <c r="L3" s="9" t="s">
        <v>7</v>
      </c>
      <c r="M3" s="9"/>
      <c r="N3" s="9"/>
      <c r="O3" s="11"/>
      <c r="P3" s="12" t="s">
        <v>8</v>
      </c>
      <c r="Q3" s="10" t="s">
        <v>9</v>
      </c>
      <c r="R3" s="9"/>
      <c r="S3" s="11"/>
    </row>
    <row r="4" s="2" customFormat="1" customHeight="1" spans="1:19">
      <c r="A4" s="9"/>
      <c r="B4" s="9"/>
      <c r="C4" s="9"/>
      <c r="D4" s="9" t="s">
        <v>10</v>
      </c>
      <c r="E4" s="13" t="s">
        <v>11</v>
      </c>
      <c r="F4" s="23" t="s">
        <v>12</v>
      </c>
      <c r="G4" s="11" t="s">
        <v>13</v>
      </c>
      <c r="H4" s="9" t="s">
        <v>10</v>
      </c>
      <c r="I4" s="13" t="s">
        <v>11</v>
      </c>
      <c r="J4" s="9" t="s">
        <v>12</v>
      </c>
      <c r="K4" s="11" t="s">
        <v>13</v>
      </c>
      <c r="L4" s="9" t="s">
        <v>10</v>
      </c>
      <c r="M4" s="14" t="s">
        <v>11</v>
      </c>
      <c r="N4" s="9" t="s">
        <v>12</v>
      </c>
      <c r="O4" s="11" t="s">
        <v>13</v>
      </c>
      <c r="P4" s="15"/>
      <c r="Q4" s="10" t="s">
        <v>14</v>
      </c>
      <c r="R4" s="9" t="s">
        <v>15</v>
      </c>
      <c r="S4" s="11" t="s">
        <v>16</v>
      </c>
    </row>
    <row r="5" customFormat="1" customHeight="1" spans="1:19">
      <c r="A5" s="16" t="s">
        <v>17</v>
      </c>
      <c r="B5" s="16"/>
      <c r="C5" s="16"/>
      <c r="D5" s="16">
        <v>4.03</v>
      </c>
      <c r="E5" s="17">
        <v>70</v>
      </c>
      <c r="F5" s="16">
        <v>1</v>
      </c>
      <c r="G5" s="18"/>
      <c r="H5" s="16">
        <v>277.5</v>
      </c>
      <c r="I5" s="17">
        <v>30</v>
      </c>
      <c r="J5" s="16">
        <v>1</v>
      </c>
      <c r="K5" s="18"/>
      <c r="L5" s="16"/>
      <c r="M5" s="16"/>
      <c r="N5" s="16"/>
      <c r="O5" s="18"/>
      <c r="P5" s="16"/>
      <c r="Q5" s="17"/>
      <c r="R5" s="16"/>
      <c r="S5" s="18"/>
    </row>
    <row r="6" s="2" customFormat="1" customHeight="1" spans="1:19">
      <c r="A6" s="9"/>
      <c r="B6" s="81" t="s">
        <v>333</v>
      </c>
      <c r="C6" s="81" t="s">
        <v>334</v>
      </c>
      <c r="D6" s="9" t="s">
        <v>213</v>
      </c>
      <c r="E6" s="10">
        <f>D6/MAX($D$5:$D$96)*70</f>
        <v>62.531017369727</v>
      </c>
      <c r="F6" s="23">
        <f>RANK(E6,$E$6:$E$96)</f>
        <v>13</v>
      </c>
      <c r="G6" s="11">
        <f>IFERROR(RANK(E6,$E$6:$E$96)/COUNT($E$6:$E$96),0)</f>
        <v>0.142857142857143</v>
      </c>
      <c r="H6" s="81" t="s">
        <v>335</v>
      </c>
      <c r="I6" s="10">
        <f t="shared" ref="I6:I37" si="0">H6/MAX($H$5:$H$96)*30</f>
        <v>21.2972972972973</v>
      </c>
      <c r="J6" s="9">
        <f>RANK(I6,$I$6:$I$96)</f>
        <v>5</v>
      </c>
      <c r="K6" s="11">
        <f>IFERROR(RANK(I6,$I$6:$I$96)/COUNT($I$6:$I$96),0)</f>
        <v>0.0549450549450549</v>
      </c>
      <c r="L6" s="9">
        <v>32.2</v>
      </c>
      <c r="M6" s="23">
        <f>IF(L6&gt;=50,50,L6)</f>
        <v>32.2</v>
      </c>
      <c r="N6" s="9">
        <v>1</v>
      </c>
      <c r="O6" s="24">
        <f>IFERROR(RANK(M6,$M$6:$M$96)/COUNT($M$6:$M$96),0)</f>
        <v>0.010989010989011</v>
      </c>
      <c r="P6" s="9">
        <v>0</v>
      </c>
      <c r="Q6" s="17">
        <f>E6+I6+M6-P6</f>
        <v>116.028314667024</v>
      </c>
      <c r="R6" s="16">
        <f>RANK(Q6,$Q$6:$Q$96)</f>
        <v>1</v>
      </c>
      <c r="S6" s="24">
        <f>IFERROR(RANK(Q6,$Q$6:$Q$96)/COUNT($Q$6:$Q$96),0)</f>
        <v>0.010989010989011</v>
      </c>
    </row>
    <row r="7" s="2" customFormat="1" customHeight="1" spans="1:19">
      <c r="A7" s="9"/>
      <c r="B7" s="81" t="s">
        <v>336</v>
      </c>
      <c r="C7" s="81" t="s">
        <v>337</v>
      </c>
      <c r="D7" s="9" t="s">
        <v>338</v>
      </c>
      <c r="E7" s="10">
        <f t="shared" ref="E7:E38" si="1">D7/MAX($D$5:$D$96)*70</f>
        <v>30.7444168734491</v>
      </c>
      <c r="F7" s="23">
        <f t="shared" ref="F7:F38" si="2">RANK(E7,$E$6:$E$96)</f>
        <v>86</v>
      </c>
      <c r="G7" s="11">
        <f t="shared" ref="G7:G38" si="3">IFERROR(RANK(E7,$E$6:$E$96)/COUNT($E$6:$E$96),0)</f>
        <v>0.945054945054945</v>
      </c>
      <c r="H7" s="81" t="s">
        <v>184</v>
      </c>
      <c r="I7" s="10">
        <f t="shared" si="0"/>
        <v>5.18918918918919</v>
      </c>
      <c r="J7" s="9">
        <f t="shared" ref="J7:J38" si="4">RANK(I7,$I$6:$I$96)</f>
        <v>82</v>
      </c>
      <c r="K7" s="11">
        <f t="shared" ref="K7:K38" si="5">IFERROR(RANK(I7,$I$6:$I$96)/COUNT($I$6:$I$96),0)</f>
        <v>0.901098901098901</v>
      </c>
      <c r="L7" s="9">
        <v>0</v>
      </c>
      <c r="M7" s="23">
        <f t="shared" ref="M7:M38" si="6">IF(L7&gt;=50,50,L7)</f>
        <v>0</v>
      </c>
      <c r="N7" s="9">
        <v>32</v>
      </c>
      <c r="O7" s="24">
        <f t="shared" ref="O7:O38" si="7">IFERROR(RANK(M7,$M$6:$M$96)/COUNT($M$6:$M$96),0)</f>
        <v>0.351648351648352</v>
      </c>
      <c r="P7" s="9">
        <v>0</v>
      </c>
      <c r="Q7" s="17">
        <f t="shared" ref="Q6:Q37" si="8">E7+I7+M7-P7</f>
        <v>35.9336060626383</v>
      </c>
      <c r="R7" s="16">
        <f t="shared" ref="R7:R38" si="9">RANK(Q7,$Q$6:$Q$96)</f>
        <v>87</v>
      </c>
      <c r="S7" s="24">
        <f t="shared" ref="S7:S38" si="10">IFERROR(RANK(Q7,$Q$6:$Q$96)/COUNT($Q$6:$Q$96),0)</f>
        <v>0.956043956043956</v>
      </c>
    </row>
    <row r="8" s="2" customFormat="1" customHeight="1" spans="1:19">
      <c r="A8" s="9"/>
      <c r="B8" s="81" t="s">
        <v>339</v>
      </c>
      <c r="C8" s="81" t="s">
        <v>340</v>
      </c>
      <c r="D8" s="9" t="s">
        <v>227</v>
      </c>
      <c r="E8" s="10">
        <f t="shared" si="1"/>
        <v>56.2779156327543</v>
      </c>
      <c r="F8" s="23">
        <f t="shared" si="2"/>
        <v>39</v>
      </c>
      <c r="G8" s="11">
        <f t="shared" si="3"/>
        <v>0.428571428571429</v>
      </c>
      <c r="H8" s="81" t="s">
        <v>245</v>
      </c>
      <c r="I8" s="10">
        <f t="shared" si="0"/>
        <v>5.62162162162162</v>
      </c>
      <c r="J8" s="9">
        <f t="shared" si="4"/>
        <v>73</v>
      </c>
      <c r="K8" s="11">
        <f t="shared" si="5"/>
        <v>0.802197802197802</v>
      </c>
      <c r="L8" s="9">
        <v>0</v>
      </c>
      <c r="M8" s="23">
        <f t="shared" si="6"/>
        <v>0</v>
      </c>
      <c r="N8" s="9">
        <v>32</v>
      </c>
      <c r="O8" s="24">
        <f t="shared" si="7"/>
        <v>0.351648351648352</v>
      </c>
      <c r="P8" s="9">
        <v>0</v>
      </c>
      <c r="Q8" s="17">
        <f t="shared" si="8"/>
        <v>61.899537254376</v>
      </c>
      <c r="R8" s="16">
        <f t="shared" si="9"/>
        <v>44</v>
      </c>
      <c r="S8" s="24">
        <f t="shared" si="10"/>
        <v>0.483516483516484</v>
      </c>
    </row>
    <row r="9" s="2" customFormat="1" customHeight="1" spans="1:19">
      <c r="A9" s="9"/>
      <c r="B9" s="81" t="s">
        <v>341</v>
      </c>
      <c r="C9" s="81" t="s">
        <v>342</v>
      </c>
      <c r="D9" s="9" t="s">
        <v>343</v>
      </c>
      <c r="E9" s="10">
        <f t="shared" si="1"/>
        <v>37.1712158808933</v>
      </c>
      <c r="F9" s="23">
        <f t="shared" si="2"/>
        <v>78</v>
      </c>
      <c r="G9" s="11">
        <f t="shared" si="3"/>
        <v>0.857142857142857</v>
      </c>
      <c r="H9" s="81" t="s">
        <v>344</v>
      </c>
      <c r="I9" s="10">
        <f t="shared" si="0"/>
        <v>6.81081081081081</v>
      </c>
      <c r="J9" s="9">
        <f t="shared" si="4"/>
        <v>53</v>
      </c>
      <c r="K9" s="11">
        <f t="shared" si="5"/>
        <v>0.582417582417582</v>
      </c>
      <c r="L9" s="9">
        <v>0</v>
      </c>
      <c r="M9" s="23">
        <f t="shared" si="6"/>
        <v>0</v>
      </c>
      <c r="N9" s="9">
        <v>32</v>
      </c>
      <c r="O9" s="24">
        <f t="shared" si="7"/>
        <v>0.351648351648352</v>
      </c>
      <c r="P9" s="9">
        <v>0</v>
      </c>
      <c r="Q9" s="17">
        <f t="shared" si="8"/>
        <v>43.9820266917041</v>
      </c>
      <c r="R9" s="16">
        <f t="shared" si="9"/>
        <v>79</v>
      </c>
      <c r="S9" s="24">
        <f t="shared" si="10"/>
        <v>0.868131868131868</v>
      </c>
    </row>
    <row r="10" s="2" customFormat="1" customHeight="1" spans="1:19">
      <c r="A10" s="9"/>
      <c r="B10" s="81" t="s">
        <v>345</v>
      </c>
      <c r="C10" s="81" t="s">
        <v>346</v>
      </c>
      <c r="D10" s="9" t="s">
        <v>213</v>
      </c>
      <c r="E10" s="10">
        <f t="shared" si="1"/>
        <v>62.531017369727</v>
      </c>
      <c r="F10" s="23">
        <f t="shared" si="2"/>
        <v>13</v>
      </c>
      <c r="G10" s="11">
        <f t="shared" si="3"/>
        <v>0.142857142857143</v>
      </c>
      <c r="H10" s="81" t="s">
        <v>347</v>
      </c>
      <c r="I10" s="10">
        <f t="shared" si="0"/>
        <v>12.1621621621622</v>
      </c>
      <c r="J10" s="9">
        <f t="shared" si="4"/>
        <v>19</v>
      </c>
      <c r="K10" s="11">
        <f t="shared" si="5"/>
        <v>0.208791208791209</v>
      </c>
      <c r="L10" s="9">
        <v>2.5</v>
      </c>
      <c r="M10" s="23">
        <f t="shared" si="6"/>
        <v>2.5</v>
      </c>
      <c r="N10" s="9">
        <v>25</v>
      </c>
      <c r="O10" s="24">
        <f t="shared" si="7"/>
        <v>0.274725274725275</v>
      </c>
      <c r="P10" s="9">
        <v>0</v>
      </c>
      <c r="Q10" s="17">
        <f t="shared" si="8"/>
        <v>77.1931795318892</v>
      </c>
      <c r="R10" s="16">
        <f t="shared" si="9"/>
        <v>19</v>
      </c>
      <c r="S10" s="24">
        <f t="shared" si="10"/>
        <v>0.208791208791209</v>
      </c>
    </row>
    <row r="11" s="2" customFormat="1" customHeight="1" spans="1:19">
      <c r="A11" s="9"/>
      <c r="B11" s="81" t="s">
        <v>348</v>
      </c>
      <c r="C11" s="81" t="s">
        <v>349</v>
      </c>
      <c r="D11" s="9" t="s">
        <v>350</v>
      </c>
      <c r="E11" s="10">
        <f t="shared" si="1"/>
        <v>51.4143920595533</v>
      </c>
      <c r="F11" s="23">
        <f t="shared" si="2"/>
        <v>47</v>
      </c>
      <c r="G11" s="11">
        <f t="shared" si="3"/>
        <v>0.516483516483517</v>
      </c>
      <c r="H11" s="81" t="s">
        <v>351</v>
      </c>
      <c r="I11" s="10">
        <f t="shared" si="0"/>
        <v>8.21621621621622</v>
      </c>
      <c r="J11" s="9">
        <f t="shared" si="4"/>
        <v>38</v>
      </c>
      <c r="K11" s="11">
        <f t="shared" si="5"/>
        <v>0.417582417582418</v>
      </c>
      <c r="L11" s="9">
        <v>0</v>
      </c>
      <c r="M11" s="23">
        <f t="shared" si="6"/>
        <v>0</v>
      </c>
      <c r="N11" s="9">
        <v>32</v>
      </c>
      <c r="O11" s="24">
        <f t="shared" si="7"/>
        <v>0.351648351648352</v>
      </c>
      <c r="P11" s="9">
        <v>0</v>
      </c>
      <c r="Q11" s="17">
        <f t="shared" si="8"/>
        <v>59.6306082757696</v>
      </c>
      <c r="R11" s="16">
        <f t="shared" si="9"/>
        <v>48</v>
      </c>
      <c r="S11" s="24">
        <f t="shared" si="10"/>
        <v>0.527472527472527</v>
      </c>
    </row>
    <row r="12" s="2" customFormat="1" customHeight="1" spans="1:19">
      <c r="A12" s="9"/>
      <c r="B12" s="81" t="s">
        <v>352</v>
      </c>
      <c r="C12" s="81" t="s">
        <v>353</v>
      </c>
      <c r="D12" s="9" t="s">
        <v>354</v>
      </c>
      <c r="E12" s="10">
        <f t="shared" si="1"/>
        <v>58.1885856079404</v>
      </c>
      <c r="F12" s="23">
        <f t="shared" si="2"/>
        <v>35</v>
      </c>
      <c r="G12" s="11">
        <f t="shared" si="3"/>
        <v>0.384615384615385</v>
      </c>
      <c r="H12" s="81" t="s">
        <v>355</v>
      </c>
      <c r="I12" s="10">
        <f t="shared" si="0"/>
        <v>16.3243243243243</v>
      </c>
      <c r="J12" s="9">
        <f t="shared" si="4"/>
        <v>12</v>
      </c>
      <c r="K12" s="11">
        <f t="shared" si="5"/>
        <v>0.131868131868132</v>
      </c>
      <c r="L12" s="9">
        <v>11.1</v>
      </c>
      <c r="M12" s="23">
        <f t="shared" si="6"/>
        <v>11.1</v>
      </c>
      <c r="N12" s="9">
        <v>12</v>
      </c>
      <c r="O12" s="24">
        <f t="shared" si="7"/>
        <v>0.131868131868132</v>
      </c>
      <c r="P12" s="9">
        <v>0</v>
      </c>
      <c r="Q12" s="17">
        <f t="shared" si="8"/>
        <v>85.6129099322648</v>
      </c>
      <c r="R12" s="16">
        <f t="shared" si="9"/>
        <v>14</v>
      </c>
      <c r="S12" s="24">
        <f t="shared" si="10"/>
        <v>0.153846153846154</v>
      </c>
    </row>
    <row r="13" s="2" customFormat="1" customHeight="1" spans="1:19">
      <c r="A13" s="9"/>
      <c r="B13" s="81" t="s">
        <v>356</v>
      </c>
      <c r="C13" s="81" t="s">
        <v>357</v>
      </c>
      <c r="D13" s="9" t="s">
        <v>151</v>
      </c>
      <c r="E13" s="10">
        <f t="shared" si="1"/>
        <v>56.4516129032258</v>
      </c>
      <c r="F13" s="23">
        <f t="shared" si="2"/>
        <v>37</v>
      </c>
      <c r="G13" s="11">
        <f t="shared" si="3"/>
        <v>0.406593406593407</v>
      </c>
      <c r="H13" s="81" t="s">
        <v>29</v>
      </c>
      <c r="I13" s="10">
        <f t="shared" si="0"/>
        <v>11.027027027027</v>
      </c>
      <c r="J13" s="9">
        <f t="shared" si="4"/>
        <v>21</v>
      </c>
      <c r="K13" s="11">
        <f t="shared" si="5"/>
        <v>0.230769230769231</v>
      </c>
      <c r="L13" s="9">
        <v>5.5</v>
      </c>
      <c r="M13" s="23">
        <f t="shared" si="6"/>
        <v>5.5</v>
      </c>
      <c r="N13" s="9">
        <v>21</v>
      </c>
      <c r="O13" s="24">
        <f t="shared" si="7"/>
        <v>0.230769230769231</v>
      </c>
      <c r="P13" s="9">
        <v>0</v>
      </c>
      <c r="Q13" s="17">
        <f t="shared" si="8"/>
        <v>72.9786399302528</v>
      </c>
      <c r="R13" s="16">
        <f t="shared" si="9"/>
        <v>26</v>
      </c>
      <c r="S13" s="24">
        <f t="shared" si="10"/>
        <v>0.285714285714286</v>
      </c>
    </row>
    <row r="14" s="2" customFormat="1" customHeight="1" spans="1:19">
      <c r="A14" s="9"/>
      <c r="B14" s="81" t="s">
        <v>358</v>
      </c>
      <c r="C14" s="81" t="s">
        <v>359</v>
      </c>
      <c r="D14" s="9" t="s">
        <v>291</v>
      </c>
      <c r="E14" s="10">
        <f t="shared" si="1"/>
        <v>54.3672456575682</v>
      </c>
      <c r="F14" s="23">
        <f t="shared" si="2"/>
        <v>40</v>
      </c>
      <c r="G14" s="11">
        <f t="shared" si="3"/>
        <v>0.43956043956044</v>
      </c>
      <c r="H14" s="81" t="s">
        <v>360</v>
      </c>
      <c r="I14" s="10">
        <f t="shared" si="0"/>
        <v>8.97297297297297</v>
      </c>
      <c r="J14" s="9">
        <f t="shared" si="4"/>
        <v>33</v>
      </c>
      <c r="K14" s="11">
        <f t="shared" si="5"/>
        <v>0.362637362637363</v>
      </c>
      <c r="L14" s="9">
        <v>0</v>
      </c>
      <c r="M14" s="23">
        <f t="shared" si="6"/>
        <v>0</v>
      </c>
      <c r="N14" s="9">
        <v>32</v>
      </c>
      <c r="O14" s="24">
        <f t="shared" si="7"/>
        <v>0.351648351648352</v>
      </c>
      <c r="P14" s="9">
        <v>0</v>
      </c>
      <c r="Q14" s="17">
        <f t="shared" si="8"/>
        <v>63.3402186305412</v>
      </c>
      <c r="R14" s="16">
        <f t="shared" si="9"/>
        <v>41</v>
      </c>
      <c r="S14" s="24">
        <f t="shared" si="10"/>
        <v>0.450549450549451</v>
      </c>
    </row>
    <row r="15" s="2" customFormat="1" customHeight="1" spans="1:19">
      <c r="A15" s="9"/>
      <c r="B15" s="81" t="s">
        <v>361</v>
      </c>
      <c r="C15" s="81" t="s">
        <v>362</v>
      </c>
      <c r="D15" s="9" t="s">
        <v>52</v>
      </c>
      <c r="E15" s="10">
        <f t="shared" si="1"/>
        <v>49.8511166253102</v>
      </c>
      <c r="F15" s="23">
        <f t="shared" si="2"/>
        <v>52</v>
      </c>
      <c r="G15" s="11">
        <f t="shared" si="3"/>
        <v>0.571428571428571</v>
      </c>
      <c r="H15" s="81" t="s">
        <v>363</v>
      </c>
      <c r="I15" s="10">
        <f t="shared" si="0"/>
        <v>13.8378378378378</v>
      </c>
      <c r="J15" s="9">
        <f t="shared" si="4"/>
        <v>15</v>
      </c>
      <c r="K15" s="11">
        <f t="shared" si="5"/>
        <v>0.164835164835165</v>
      </c>
      <c r="L15" s="9">
        <v>13.5</v>
      </c>
      <c r="M15" s="23">
        <f t="shared" si="6"/>
        <v>13.5</v>
      </c>
      <c r="N15" s="9">
        <v>8</v>
      </c>
      <c r="O15" s="24">
        <f t="shared" si="7"/>
        <v>0.0879120879120879</v>
      </c>
      <c r="P15" s="9">
        <v>0</v>
      </c>
      <c r="Q15" s="17">
        <f t="shared" si="8"/>
        <v>77.188954463148</v>
      </c>
      <c r="R15" s="16">
        <f t="shared" si="9"/>
        <v>20</v>
      </c>
      <c r="S15" s="24">
        <f t="shared" si="10"/>
        <v>0.21978021978022</v>
      </c>
    </row>
    <row r="16" s="2" customFormat="1" customHeight="1" spans="1:19">
      <c r="A16" s="9"/>
      <c r="B16" s="81" t="s">
        <v>364</v>
      </c>
      <c r="C16" s="81" t="s">
        <v>365</v>
      </c>
      <c r="D16" s="9" t="s">
        <v>148</v>
      </c>
      <c r="E16" s="10">
        <f t="shared" si="1"/>
        <v>53.3250620347394</v>
      </c>
      <c r="F16" s="23">
        <f t="shared" si="2"/>
        <v>42</v>
      </c>
      <c r="G16" s="11">
        <f t="shared" si="3"/>
        <v>0.461538461538462</v>
      </c>
      <c r="H16" s="81" t="s">
        <v>366</v>
      </c>
      <c r="I16" s="10">
        <f t="shared" si="0"/>
        <v>6.37837837837838</v>
      </c>
      <c r="J16" s="9">
        <f t="shared" si="4"/>
        <v>58</v>
      </c>
      <c r="K16" s="11">
        <f t="shared" si="5"/>
        <v>0.637362637362637</v>
      </c>
      <c r="L16" s="9">
        <v>0</v>
      </c>
      <c r="M16" s="23">
        <f t="shared" si="6"/>
        <v>0</v>
      </c>
      <c r="N16" s="9">
        <v>32</v>
      </c>
      <c r="O16" s="24">
        <f t="shared" si="7"/>
        <v>0.351648351648352</v>
      </c>
      <c r="P16" s="9">
        <v>0</v>
      </c>
      <c r="Q16" s="17">
        <f t="shared" si="8"/>
        <v>59.7034404131178</v>
      </c>
      <c r="R16" s="16">
        <f t="shared" si="9"/>
        <v>47</v>
      </c>
      <c r="S16" s="24">
        <f t="shared" si="10"/>
        <v>0.516483516483517</v>
      </c>
    </row>
    <row r="17" s="2" customFormat="1" customHeight="1" spans="1:19">
      <c r="A17" s="9"/>
      <c r="B17" s="81" t="s">
        <v>367</v>
      </c>
      <c r="C17" s="81" t="s">
        <v>368</v>
      </c>
      <c r="D17" s="9" t="s">
        <v>369</v>
      </c>
      <c r="E17" s="10">
        <f t="shared" si="1"/>
        <v>24.8387096774194</v>
      </c>
      <c r="F17" s="23">
        <f t="shared" si="2"/>
        <v>89</v>
      </c>
      <c r="G17" s="11">
        <f t="shared" si="3"/>
        <v>0.978021978021978</v>
      </c>
      <c r="H17" s="81" t="s">
        <v>105</v>
      </c>
      <c r="I17" s="10">
        <f t="shared" si="0"/>
        <v>4.64864864864865</v>
      </c>
      <c r="J17" s="9">
        <f t="shared" si="4"/>
        <v>87</v>
      </c>
      <c r="K17" s="11">
        <f t="shared" si="5"/>
        <v>0.956043956043956</v>
      </c>
      <c r="L17" s="9">
        <v>0</v>
      </c>
      <c r="M17" s="23">
        <f t="shared" si="6"/>
        <v>0</v>
      </c>
      <c r="N17" s="9">
        <v>32</v>
      </c>
      <c r="O17" s="24">
        <f t="shared" si="7"/>
        <v>0.351648351648352</v>
      </c>
      <c r="P17" s="9">
        <v>0</v>
      </c>
      <c r="Q17" s="17">
        <f t="shared" si="8"/>
        <v>29.487358326068</v>
      </c>
      <c r="R17" s="16">
        <f t="shared" si="9"/>
        <v>89</v>
      </c>
      <c r="S17" s="24">
        <f t="shared" si="10"/>
        <v>0.978021978021978</v>
      </c>
    </row>
    <row r="18" s="2" customFormat="1" customHeight="1" spans="1:19">
      <c r="A18" s="9"/>
      <c r="B18" s="81" t="s">
        <v>370</v>
      </c>
      <c r="C18" s="81" t="s">
        <v>371</v>
      </c>
      <c r="D18" s="9" t="s">
        <v>372</v>
      </c>
      <c r="E18" s="10">
        <f t="shared" si="1"/>
        <v>41.5136476426799</v>
      </c>
      <c r="F18" s="23">
        <f t="shared" si="2"/>
        <v>69</v>
      </c>
      <c r="G18" s="11">
        <f t="shared" si="3"/>
        <v>0.758241758241758</v>
      </c>
      <c r="H18" s="81" t="s">
        <v>41</v>
      </c>
      <c r="I18" s="10">
        <f t="shared" si="0"/>
        <v>5.08108108108108</v>
      </c>
      <c r="J18" s="9">
        <f t="shared" si="4"/>
        <v>83</v>
      </c>
      <c r="K18" s="11">
        <f t="shared" si="5"/>
        <v>0.912087912087912</v>
      </c>
      <c r="L18" s="9">
        <v>0</v>
      </c>
      <c r="M18" s="23">
        <f t="shared" si="6"/>
        <v>0</v>
      </c>
      <c r="N18" s="9">
        <v>32</v>
      </c>
      <c r="O18" s="24">
        <f t="shared" si="7"/>
        <v>0.351648351648352</v>
      </c>
      <c r="P18" s="9">
        <v>0</v>
      </c>
      <c r="Q18" s="17">
        <f t="shared" si="8"/>
        <v>46.594728723761</v>
      </c>
      <c r="R18" s="16">
        <f t="shared" si="9"/>
        <v>72</v>
      </c>
      <c r="S18" s="24">
        <f t="shared" si="10"/>
        <v>0.791208791208791</v>
      </c>
    </row>
    <row r="19" s="2" customFormat="1" customHeight="1" spans="1:19">
      <c r="A19" s="9"/>
      <c r="B19" s="81" t="s">
        <v>373</v>
      </c>
      <c r="C19" s="81" t="s">
        <v>374</v>
      </c>
      <c r="D19" s="9" t="s">
        <v>375</v>
      </c>
      <c r="E19" s="10">
        <f t="shared" si="1"/>
        <v>45.8560794044665</v>
      </c>
      <c r="F19" s="23">
        <f t="shared" si="2"/>
        <v>62</v>
      </c>
      <c r="G19" s="11">
        <f t="shared" si="3"/>
        <v>0.681318681318681</v>
      </c>
      <c r="H19" s="81" t="s">
        <v>33</v>
      </c>
      <c r="I19" s="10">
        <f t="shared" si="0"/>
        <v>6.59459459459459</v>
      </c>
      <c r="J19" s="9">
        <f t="shared" si="4"/>
        <v>56</v>
      </c>
      <c r="K19" s="11">
        <f t="shared" si="5"/>
        <v>0.615384615384615</v>
      </c>
      <c r="L19" s="9">
        <v>0</v>
      </c>
      <c r="M19" s="23">
        <f t="shared" si="6"/>
        <v>0</v>
      </c>
      <c r="N19" s="9">
        <v>32</v>
      </c>
      <c r="O19" s="24">
        <f t="shared" si="7"/>
        <v>0.351648351648352</v>
      </c>
      <c r="P19" s="9">
        <v>0</v>
      </c>
      <c r="Q19" s="17">
        <f t="shared" si="8"/>
        <v>52.4506739990611</v>
      </c>
      <c r="R19" s="16">
        <f t="shared" si="9"/>
        <v>61</v>
      </c>
      <c r="S19" s="24">
        <f t="shared" si="10"/>
        <v>0.67032967032967</v>
      </c>
    </row>
    <row r="20" s="2" customFormat="1" customHeight="1" spans="1:19">
      <c r="A20" s="9"/>
      <c r="B20" s="81" t="s">
        <v>376</v>
      </c>
      <c r="C20" s="81" t="s">
        <v>377</v>
      </c>
      <c r="D20" s="9" t="s">
        <v>378</v>
      </c>
      <c r="E20" s="10">
        <f t="shared" si="1"/>
        <v>51.0669975186104</v>
      </c>
      <c r="F20" s="23">
        <f t="shared" si="2"/>
        <v>49</v>
      </c>
      <c r="G20" s="11">
        <f t="shared" si="3"/>
        <v>0.538461538461538</v>
      </c>
      <c r="H20" s="81" t="s">
        <v>21</v>
      </c>
      <c r="I20" s="10">
        <f t="shared" si="0"/>
        <v>8.43243243243243</v>
      </c>
      <c r="J20" s="9">
        <f t="shared" si="4"/>
        <v>36</v>
      </c>
      <c r="K20" s="11">
        <f t="shared" si="5"/>
        <v>0.395604395604396</v>
      </c>
      <c r="L20" s="9">
        <v>0</v>
      </c>
      <c r="M20" s="23">
        <f t="shared" si="6"/>
        <v>0</v>
      </c>
      <c r="N20" s="9">
        <v>32</v>
      </c>
      <c r="O20" s="24">
        <f t="shared" si="7"/>
        <v>0.351648351648352</v>
      </c>
      <c r="P20" s="9">
        <v>0</v>
      </c>
      <c r="Q20" s="17">
        <f t="shared" si="8"/>
        <v>59.4994299510429</v>
      </c>
      <c r="R20" s="16">
        <f t="shared" si="9"/>
        <v>49</v>
      </c>
      <c r="S20" s="24">
        <f t="shared" si="10"/>
        <v>0.538461538461538</v>
      </c>
    </row>
    <row r="21" s="2" customFormat="1" customHeight="1" spans="1:19">
      <c r="A21" s="9"/>
      <c r="B21" s="81" t="s">
        <v>379</v>
      </c>
      <c r="C21" s="81" t="s">
        <v>380</v>
      </c>
      <c r="D21" s="9" t="s">
        <v>381</v>
      </c>
      <c r="E21" s="10">
        <f t="shared" si="1"/>
        <v>27.9652605459057</v>
      </c>
      <c r="F21" s="23">
        <f t="shared" si="2"/>
        <v>88</v>
      </c>
      <c r="G21" s="11">
        <f t="shared" si="3"/>
        <v>0.967032967032967</v>
      </c>
      <c r="H21" s="81" t="s">
        <v>180</v>
      </c>
      <c r="I21" s="10">
        <f t="shared" si="0"/>
        <v>4.43243243243243</v>
      </c>
      <c r="J21" s="9">
        <f t="shared" si="4"/>
        <v>88</v>
      </c>
      <c r="K21" s="11">
        <f t="shared" si="5"/>
        <v>0.967032967032967</v>
      </c>
      <c r="L21" s="9">
        <v>2.5</v>
      </c>
      <c r="M21" s="23">
        <f t="shared" si="6"/>
        <v>2.5</v>
      </c>
      <c r="N21" s="9">
        <v>25</v>
      </c>
      <c r="O21" s="24">
        <f t="shared" si="7"/>
        <v>0.274725274725275</v>
      </c>
      <c r="P21" s="9">
        <v>0</v>
      </c>
      <c r="Q21" s="17">
        <f t="shared" si="8"/>
        <v>34.8976929783381</v>
      </c>
      <c r="R21" s="16">
        <f t="shared" si="9"/>
        <v>88</v>
      </c>
      <c r="S21" s="24">
        <f t="shared" si="10"/>
        <v>0.967032967032967</v>
      </c>
    </row>
    <row r="22" s="2" customFormat="1" customHeight="1" spans="1:19">
      <c r="A22" s="9"/>
      <c r="B22" s="81" t="s">
        <v>382</v>
      </c>
      <c r="C22" s="81" t="s">
        <v>383</v>
      </c>
      <c r="D22" s="9" t="s">
        <v>310</v>
      </c>
      <c r="E22" s="10">
        <f t="shared" si="1"/>
        <v>43.424317617866</v>
      </c>
      <c r="F22" s="23">
        <f t="shared" si="2"/>
        <v>66</v>
      </c>
      <c r="G22" s="11">
        <f t="shared" si="3"/>
        <v>0.725274725274725</v>
      </c>
      <c r="H22" s="81" t="s">
        <v>232</v>
      </c>
      <c r="I22" s="10">
        <f t="shared" si="0"/>
        <v>6.91891891891892</v>
      </c>
      <c r="J22" s="9">
        <f t="shared" si="4"/>
        <v>52</v>
      </c>
      <c r="K22" s="11">
        <f t="shared" si="5"/>
        <v>0.571428571428571</v>
      </c>
      <c r="L22" s="9">
        <v>0</v>
      </c>
      <c r="M22" s="23">
        <f t="shared" si="6"/>
        <v>0</v>
      </c>
      <c r="N22" s="9">
        <v>32</v>
      </c>
      <c r="O22" s="24">
        <f t="shared" si="7"/>
        <v>0.351648351648352</v>
      </c>
      <c r="P22" s="9">
        <v>0</v>
      </c>
      <c r="Q22" s="17">
        <f t="shared" si="8"/>
        <v>50.3432365367849</v>
      </c>
      <c r="R22" s="16">
        <f t="shared" si="9"/>
        <v>66</v>
      </c>
      <c r="S22" s="24">
        <f t="shared" si="10"/>
        <v>0.725274725274725</v>
      </c>
    </row>
    <row r="23" s="2" customFormat="1" customHeight="1" spans="1:19">
      <c r="A23" s="9"/>
      <c r="B23" s="81" t="s">
        <v>384</v>
      </c>
      <c r="C23" s="81" t="s">
        <v>385</v>
      </c>
      <c r="D23" s="9" t="s">
        <v>386</v>
      </c>
      <c r="E23" s="10">
        <f t="shared" si="1"/>
        <v>48.9826302729528</v>
      </c>
      <c r="F23" s="23">
        <f t="shared" si="2"/>
        <v>54</v>
      </c>
      <c r="G23" s="11">
        <f t="shared" si="3"/>
        <v>0.593406593406593</v>
      </c>
      <c r="H23" s="81" t="s">
        <v>387</v>
      </c>
      <c r="I23" s="10">
        <f t="shared" si="0"/>
        <v>16.4864864864865</v>
      </c>
      <c r="J23" s="9">
        <f t="shared" si="4"/>
        <v>11</v>
      </c>
      <c r="K23" s="11">
        <f t="shared" si="5"/>
        <v>0.120879120879121</v>
      </c>
      <c r="L23" s="9">
        <v>9.8</v>
      </c>
      <c r="M23" s="23">
        <f t="shared" si="6"/>
        <v>9.8</v>
      </c>
      <c r="N23" s="9">
        <v>18</v>
      </c>
      <c r="O23" s="24">
        <f t="shared" si="7"/>
        <v>0.197802197802198</v>
      </c>
      <c r="P23" s="9">
        <v>0</v>
      </c>
      <c r="Q23" s="17">
        <f t="shared" si="8"/>
        <v>75.2691167594393</v>
      </c>
      <c r="R23" s="16">
        <f t="shared" si="9"/>
        <v>22</v>
      </c>
      <c r="S23" s="24">
        <f t="shared" si="10"/>
        <v>0.241758241758242</v>
      </c>
    </row>
    <row r="24" s="2" customFormat="1" customHeight="1" spans="1:19">
      <c r="A24" s="9"/>
      <c r="B24" s="81" t="s">
        <v>388</v>
      </c>
      <c r="C24" s="81" t="s">
        <v>389</v>
      </c>
      <c r="D24" s="9" t="s">
        <v>350</v>
      </c>
      <c r="E24" s="10">
        <f t="shared" si="1"/>
        <v>51.4143920595533</v>
      </c>
      <c r="F24" s="23">
        <f t="shared" si="2"/>
        <v>47</v>
      </c>
      <c r="G24" s="11">
        <f t="shared" si="3"/>
        <v>0.516483516483517</v>
      </c>
      <c r="H24" s="81" t="s">
        <v>390</v>
      </c>
      <c r="I24" s="10">
        <f t="shared" si="0"/>
        <v>0.864864864864865</v>
      </c>
      <c r="J24" s="9">
        <f t="shared" si="4"/>
        <v>91</v>
      </c>
      <c r="K24" s="11">
        <f t="shared" si="5"/>
        <v>1</v>
      </c>
      <c r="L24" s="9">
        <v>0</v>
      </c>
      <c r="M24" s="23">
        <f t="shared" si="6"/>
        <v>0</v>
      </c>
      <c r="N24" s="9">
        <v>32</v>
      </c>
      <c r="O24" s="24">
        <f t="shared" si="7"/>
        <v>0.351648351648352</v>
      </c>
      <c r="P24" s="9">
        <v>0</v>
      </c>
      <c r="Q24" s="17">
        <f t="shared" si="8"/>
        <v>52.2792569244182</v>
      </c>
      <c r="R24" s="16">
        <f t="shared" si="9"/>
        <v>63</v>
      </c>
      <c r="S24" s="24">
        <f t="shared" si="10"/>
        <v>0.692307692307692</v>
      </c>
    </row>
    <row r="25" s="2" customFormat="1" customHeight="1" spans="1:19">
      <c r="A25" s="9"/>
      <c r="B25" s="81" t="s">
        <v>391</v>
      </c>
      <c r="C25" s="81" t="s">
        <v>392</v>
      </c>
      <c r="D25" s="9" t="s">
        <v>297</v>
      </c>
      <c r="E25" s="10">
        <f t="shared" si="1"/>
        <v>61.1414392059553</v>
      </c>
      <c r="F25" s="23">
        <f t="shared" si="2"/>
        <v>16</v>
      </c>
      <c r="G25" s="11">
        <f t="shared" si="3"/>
        <v>0.175824175824176</v>
      </c>
      <c r="H25" s="81" t="s">
        <v>393</v>
      </c>
      <c r="I25" s="10">
        <f t="shared" si="0"/>
        <v>9.18918918918919</v>
      </c>
      <c r="J25" s="9">
        <f t="shared" si="4"/>
        <v>30</v>
      </c>
      <c r="K25" s="11">
        <f t="shared" si="5"/>
        <v>0.32967032967033</v>
      </c>
      <c r="L25" s="9">
        <v>0</v>
      </c>
      <c r="M25" s="23">
        <f t="shared" si="6"/>
        <v>0</v>
      </c>
      <c r="N25" s="9">
        <v>32</v>
      </c>
      <c r="O25" s="24">
        <f t="shared" si="7"/>
        <v>0.351648351648352</v>
      </c>
      <c r="P25" s="9">
        <v>0</v>
      </c>
      <c r="Q25" s="17">
        <f t="shared" si="8"/>
        <v>70.3306283951445</v>
      </c>
      <c r="R25" s="16">
        <f t="shared" si="9"/>
        <v>29</v>
      </c>
      <c r="S25" s="24">
        <f t="shared" si="10"/>
        <v>0.318681318681319</v>
      </c>
    </row>
    <row r="26" s="2" customFormat="1" customHeight="1" spans="1:19">
      <c r="A26" s="9"/>
      <c r="B26" s="81" t="s">
        <v>394</v>
      </c>
      <c r="C26" s="81" t="s">
        <v>395</v>
      </c>
      <c r="D26" s="9" t="s">
        <v>396</v>
      </c>
      <c r="E26" s="10">
        <f t="shared" si="1"/>
        <v>45.682382133995</v>
      </c>
      <c r="F26" s="23">
        <f t="shared" si="2"/>
        <v>63</v>
      </c>
      <c r="G26" s="11">
        <f t="shared" si="3"/>
        <v>0.692307692307692</v>
      </c>
      <c r="H26" s="81" t="s">
        <v>284</v>
      </c>
      <c r="I26" s="10">
        <f t="shared" si="0"/>
        <v>5.51351351351351</v>
      </c>
      <c r="J26" s="9">
        <f t="shared" si="4"/>
        <v>77</v>
      </c>
      <c r="K26" s="11">
        <f t="shared" si="5"/>
        <v>0.846153846153846</v>
      </c>
      <c r="L26" s="9">
        <v>0</v>
      </c>
      <c r="M26" s="23">
        <f t="shared" si="6"/>
        <v>0</v>
      </c>
      <c r="N26" s="9">
        <v>32</v>
      </c>
      <c r="O26" s="24">
        <f t="shared" si="7"/>
        <v>0.351648351648352</v>
      </c>
      <c r="P26" s="9">
        <v>0</v>
      </c>
      <c r="Q26" s="17">
        <f t="shared" si="8"/>
        <v>51.1958956475086</v>
      </c>
      <c r="R26" s="16">
        <f t="shared" si="9"/>
        <v>64</v>
      </c>
      <c r="S26" s="24">
        <f t="shared" si="10"/>
        <v>0.703296703296703</v>
      </c>
    </row>
    <row r="27" s="2" customFormat="1" customHeight="1" spans="1:19">
      <c r="A27" s="9"/>
      <c r="B27" s="81" t="s">
        <v>397</v>
      </c>
      <c r="C27" s="81" t="s">
        <v>398</v>
      </c>
      <c r="D27" s="9" t="s">
        <v>399</v>
      </c>
      <c r="E27" s="10">
        <f t="shared" si="1"/>
        <v>31.2655086848635</v>
      </c>
      <c r="F27" s="23">
        <f t="shared" si="2"/>
        <v>84</v>
      </c>
      <c r="G27" s="11">
        <f t="shared" si="3"/>
        <v>0.923076923076923</v>
      </c>
      <c r="H27" s="81" t="s">
        <v>77</v>
      </c>
      <c r="I27" s="10">
        <f t="shared" si="0"/>
        <v>5.2972972972973</v>
      </c>
      <c r="J27" s="9">
        <f t="shared" si="4"/>
        <v>80</v>
      </c>
      <c r="K27" s="11">
        <f t="shared" si="5"/>
        <v>0.879120879120879</v>
      </c>
      <c r="L27" s="9">
        <v>0</v>
      </c>
      <c r="M27" s="23">
        <f t="shared" si="6"/>
        <v>0</v>
      </c>
      <c r="N27" s="9">
        <v>32</v>
      </c>
      <c r="O27" s="24">
        <f t="shared" si="7"/>
        <v>0.351648351648352</v>
      </c>
      <c r="P27" s="9">
        <v>0</v>
      </c>
      <c r="Q27" s="17">
        <f t="shared" si="8"/>
        <v>36.5628059821608</v>
      </c>
      <c r="R27" s="16">
        <f t="shared" si="9"/>
        <v>85</v>
      </c>
      <c r="S27" s="24">
        <f t="shared" si="10"/>
        <v>0.934065934065934</v>
      </c>
    </row>
    <row r="28" s="2" customFormat="1" customHeight="1" spans="1:19">
      <c r="A28" s="9"/>
      <c r="B28" s="81" t="s">
        <v>400</v>
      </c>
      <c r="C28" s="81" t="s">
        <v>401</v>
      </c>
      <c r="D28" s="9" t="s">
        <v>402</v>
      </c>
      <c r="E28" s="10">
        <f t="shared" si="1"/>
        <v>58.5359801488834</v>
      </c>
      <c r="F28" s="23">
        <f t="shared" si="2"/>
        <v>32</v>
      </c>
      <c r="G28" s="11">
        <f t="shared" si="3"/>
        <v>0.351648351648352</v>
      </c>
      <c r="H28" s="81" t="s">
        <v>403</v>
      </c>
      <c r="I28" s="10">
        <f t="shared" si="0"/>
        <v>13.6756756756757</v>
      </c>
      <c r="J28" s="9">
        <f t="shared" si="4"/>
        <v>16</v>
      </c>
      <c r="K28" s="11">
        <f t="shared" si="5"/>
        <v>0.175824175824176</v>
      </c>
      <c r="L28" s="9">
        <v>17.5</v>
      </c>
      <c r="M28" s="23">
        <f t="shared" si="6"/>
        <v>17.5</v>
      </c>
      <c r="N28" s="9">
        <v>6</v>
      </c>
      <c r="O28" s="24">
        <f t="shared" si="7"/>
        <v>0.0659340659340659</v>
      </c>
      <c r="P28" s="9">
        <v>0</v>
      </c>
      <c r="Q28" s="17">
        <f t="shared" si="8"/>
        <v>89.7116558245591</v>
      </c>
      <c r="R28" s="16">
        <f t="shared" si="9"/>
        <v>12</v>
      </c>
      <c r="S28" s="24">
        <f t="shared" si="10"/>
        <v>0.131868131868132</v>
      </c>
    </row>
    <row r="29" s="2" customFormat="1" customHeight="1" spans="1:19">
      <c r="A29" s="9"/>
      <c r="B29" s="81" t="s">
        <v>404</v>
      </c>
      <c r="C29" s="81" t="s">
        <v>405</v>
      </c>
      <c r="D29" s="9" t="s">
        <v>402</v>
      </c>
      <c r="E29" s="10">
        <f t="shared" si="1"/>
        <v>58.5359801488834</v>
      </c>
      <c r="F29" s="23">
        <f t="shared" si="2"/>
        <v>32</v>
      </c>
      <c r="G29" s="11">
        <f t="shared" si="3"/>
        <v>0.351648351648352</v>
      </c>
      <c r="H29" s="81" t="s">
        <v>406</v>
      </c>
      <c r="I29" s="10">
        <f t="shared" si="0"/>
        <v>9.02702702702703</v>
      </c>
      <c r="J29" s="9">
        <f t="shared" si="4"/>
        <v>32</v>
      </c>
      <c r="K29" s="11">
        <f t="shared" si="5"/>
        <v>0.351648351648352</v>
      </c>
      <c r="L29" s="9">
        <v>0</v>
      </c>
      <c r="M29" s="23">
        <f t="shared" si="6"/>
        <v>0</v>
      </c>
      <c r="N29" s="9">
        <v>32</v>
      </c>
      <c r="O29" s="24">
        <f t="shared" si="7"/>
        <v>0.351648351648352</v>
      </c>
      <c r="P29" s="9">
        <v>0</v>
      </c>
      <c r="Q29" s="17">
        <f t="shared" si="8"/>
        <v>67.5630071759104</v>
      </c>
      <c r="R29" s="16">
        <f t="shared" si="9"/>
        <v>33</v>
      </c>
      <c r="S29" s="24">
        <f t="shared" si="10"/>
        <v>0.362637362637363</v>
      </c>
    </row>
    <row r="30" s="2" customFormat="1" customHeight="1" spans="1:19">
      <c r="A30" s="9"/>
      <c r="B30" s="81" t="s">
        <v>407</v>
      </c>
      <c r="C30" s="81" t="s">
        <v>408</v>
      </c>
      <c r="D30" s="9" t="s">
        <v>409</v>
      </c>
      <c r="E30" s="10">
        <f t="shared" si="1"/>
        <v>59.0570719602978</v>
      </c>
      <c r="F30" s="23">
        <f t="shared" si="2"/>
        <v>28</v>
      </c>
      <c r="G30" s="11">
        <f t="shared" si="3"/>
        <v>0.307692307692308</v>
      </c>
      <c r="H30" s="81" t="s">
        <v>410</v>
      </c>
      <c r="I30" s="10">
        <f t="shared" si="0"/>
        <v>30</v>
      </c>
      <c r="J30" s="9">
        <f t="shared" si="4"/>
        <v>1</v>
      </c>
      <c r="K30" s="11">
        <f t="shared" si="5"/>
        <v>0.010989010989011</v>
      </c>
      <c r="L30" s="9">
        <v>21.5</v>
      </c>
      <c r="M30" s="23">
        <f t="shared" si="6"/>
        <v>21.5</v>
      </c>
      <c r="N30" s="9">
        <v>3</v>
      </c>
      <c r="O30" s="24">
        <f t="shared" si="7"/>
        <v>0.032967032967033</v>
      </c>
      <c r="P30" s="9">
        <v>0</v>
      </c>
      <c r="Q30" s="17">
        <f t="shared" si="8"/>
        <v>110.557071960298</v>
      </c>
      <c r="R30" s="16">
        <f t="shared" si="9"/>
        <v>3</v>
      </c>
      <c r="S30" s="24">
        <f t="shared" si="10"/>
        <v>0.032967032967033</v>
      </c>
    </row>
    <row r="31" s="2" customFormat="1" customHeight="1" spans="1:19">
      <c r="A31" s="9"/>
      <c r="B31" s="81" t="s">
        <v>411</v>
      </c>
      <c r="C31" s="81" t="s">
        <v>412</v>
      </c>
      <c r="D31" s="9" t="s">
        <v>413</v>
      </c>
      <c r="E31" s="10">
        <f t="shared" si="1"/>
        <v>48.287841191067</v>
      </c>
      <c r="F31" s="23">
        <f t="shared" si="2"/>
        <v>56</v>
      </c>
      <c r="G31" s="11">
        <f t="shared" si="3"/>
        <v>0.615384615384615</v>
      </c>
      <c r="H31" s="81" t="s">
        <v>414</v>
      </c>
      <c r="I31" s="10">
        <f t="shared" si="0"/>
        <v>7.78378378378378</v>
      </c>
      <c r="J31" s="9">
        <f t="shared" si="4"/>
        <v>39</v>
      </c>
      <c r="K31" s="11">
        <f t="shared" si="5"/>
        <v>0.428571428571429</v>
      </c>
      <c r="L31" s="9">
        <v>0</v>
      </c>
      <c r="M31" s="23">
        <f t="shared" si="6"/>
        <v>0</v>
      </c>
      <c r="N31" s="9">
        <v>32</v>
      </c>
      <c r="O31" s="24">
        <f t="shared" si="7"/>
        <v>0.351648351648352</v>
      </c>
      <c r="P31" s="9">
        <v>0</v>
      </c>
      <c r="Q31" s="17">
        <f t="shared" si="8"/>
        <v>56.0716249748508</v>
      </c>
      <c r="R31" s="16">
        <f t="shared" si="9"/>
        <v>55</v>
      </c>
      <c r="S31" s="24">
        <f t="shared" si="10"/>
        <v>0.604395604395604</v>
      </c>
    </row>
    <row r="32" s="2" customFormat="1" customHeight="1" spans="1:19">
      <c r="A32" s="9"/>
      <c r="B32" s="81" t="s">
        <v>415</v>
      </c>
      <c r="C32" s="81" t="s">
        <v>416</v>
      </c>
      <c r="D32" s="9" t="s">
        <v>250</v>
      </c>
      <c r="E32" s="10">
        <f t="shared" si="1"/>
        <v>60.6203473945409</v>
      </c>
      <c r="F32" s="23">
        <f t="shared" si="2"/>
        <v>20</v>
      </c>
      <c r="G32" s="11">
        <f t="shared" si="3"/>
        <v>0.21978021978022</v>
      </c>
      <c r="H32" s="81" t="s">
        <v>414</v>
      </c>
      <c r="I32" s="10">
        <f t="shared" si="0"/>
        <v>7.78378378378378</v>
      </c>
      <c r="J32" s="9">
        <f t="shared" si="4"/>
        <v>39</v>
      </c>
      <c r="K32" s="11">
        <f t="shared" si="5"/>
        <v>0.428571428571429</v>
      </c>
      <c r="L32" s="9">
        <v>3</v>
      </c>
      <c r="M32" s="23">
        <f t="shared" si="6"/>
        <v>3</v>
      </c>
      <c r="N32" s="9">
        <v>24</v>
      </c>
      <c r="O32" s="24">
        <f t="shared" si="7"/>
        <v>0.263736263736264</v>
      </c>
      <c r="P32" s="9">
        <v>0</v>
      </c>
      <c r="Q32" s="17">
        <f t="shared" si="8"/>
        <v>71.4041311783247</v>
      </c>
      <c r="R32" s="16">
        <f t="shared" si="9"/>
        <v>27</v>
      </c>
      <c r="S32" s="24">
        <f t="shared" si="10"/>
        <v>0.296703296703297</v>
      </c>
    </row>
    <row r="33" s="2" customFormat="1" customHeight="1" spans="1:19">
      <c r="A33" s="9"/>
      <c r="B33" s="81" t="s">
        <v>417</v>
      </c>
      <c r="C33" s="81" t="s">
        <v>418</v>
      </c>
      <c r="D33" s="9" t="s">
        <v>56</v>
      </c>
      <c r="E33" s="10">
        <f t="shared" si="1"/>
        <v>59.9255583126551</v>
      </c>
      <c r="F33" s="23">
        <f t="shared" si="2"/>
        <v>25</v>
      </c>
      <c r="G33" s="11">
        <f t="shared" si="3"/>
        <v>0.274725274725275</v>
      </c>
      <c r="H33" s="81" t="s">
        <v>245</v>
      </c>
      <c r="I33" s="10">
        <f t="shared" si="0"/>
        <v>5.62162162162162</v>
      </c>
      <c r="J33" s="9">
        <f t="shared" si="4"/>
        <v>73</v>
      </c>
      <c r="K33" s="11">
        <f t="shared" si="5"/>
        <v>0.802197802197802</v>
      </c>
      <c r="L33" s="9">
        <v>0</v>
      </c>
      <c r="M33" s="23">
        <f t="shared" si="6"/>
        <v>0</v>
      </c>
      <c r="N33" s="9">
        <v>32</v>
      </c>
      <c r="O33" s="24">
        <f t="shared" si="7"/>
        <v>0.351648351648352</v>
      </c>
      <c r="P33" s="9">
        <v>0</v>
      </c>
      <c r="Q33" s="17">
        <f t="shared" si="8"/>
        <v>65.5471799342767</v>
      </c>
      <c r="R33" s="16">
        <f t="shared" si="9"/>
        <v>36</v>
      </c>
      <c r="S33" s="24">
        <f t="shared" si="10"/>
        <v>0.395604395604396</v>
      </c>
    </row>
    <row r="34" s="2" customFormat="1" customHeight="1" spans="1:19">
      <c r="A34" s="9"/>
      <c r="B34" s="81" t="s">
        <v>419</v>
      </c>
      <c r="C34" s="81" t="s">
        <v>420</v>
      </c>
      <c r="D34" s="9" t="s">
        <v>171</v>
      </c>
      <c r="E34" s="10">
        <f t="shared" si="1"/>
        <v>60.0992555831265</v>
      </c>
      <c r="F34" s="23">
        <f t="shared" si="2"/>
        <v>22</v>
      </c>
      <c r="G34" s="11">
        <f t="shared" si="3"/>
        <v>0.241758241758242</v>
      </c>
      <c r="H34" s="81" t="s">
        <v>421</v>
      </c>
      <c r="I34" s="10">
        <f t="shared" si="0"/>
        <v>7.24324324324324</v>
      </c>
      <c r="J34" s="9">
        <f t="shared" si="4"/>
        <v>44</v>
      </c>
      <c r="K34" s="11">
        <f t="shared" si="5"/>
        <v>0.483516483516484</v>
      </c>
      <c r="L34" s="9">
        <v>0</v>
      </c>
      <c r="M34" s="23">
        <f t="shared" si="6"/>
        <v>0</v>
      </c>
      <c r="N34" s="9">
        <v>32</v>
      </c>
      <c r="O34" s="24">
        <f t="shared" si="7"/>
        <v>0.351648351648352</v>
      </c>
      <c r="P34" s="9">
        <v>0</v>
      </c>
      <c r="Q34" s="17">
        <f t="shared" si="8"/>
        <v>67.3424988263698</v>
      </c>
      <c r="R34" s="16">
        <f t="shared" si="9"/>
        <v>34</v>
      </c>
      <c r="S34" s="24">
        <f t="shared" si="10"/>
        <v>0.373626373626374</v>
      </c>
    </row>
    <row r="35" s="2" customFormat="1" customHeight="1" spans="1:19">
      <c r="A35" s="9"/>
      <c r="B35" s="81" t="s">
        <v>422</v>
      </c>
      <c r="C35" s="81" t="s">
        <v>423</v>
      </c>
      <c r="D35" s="9" t="s">
        <v>424</v>
      </c>
      <c r="E35" s="10">
        <f t="shared" si="1"/>
        <v>40.2977667493796</v>
      </c>
      <c r="F35" s="23">
        <f t="shared" si="2"/>
        <v>73</v>
      </c>
      <c r="G35" s="11">
        <f t="shared" si="3"/>
        <v>0.802197802197802</v>
      </c>
      <c r="H35" s="81" t="s">
        <v>425</v>
      </c>
      <c r="I35" s="10">
        <f t="shared" si="0"/>
        <v>4.97297297297297</v>
      </c>
      <c r="J35" s="9">
        <f t="shared" si="4"/>
        <v>84</v>
      </c>
      <c r="K35" s="11">
        <f t="shared" si="5"/>
        <v>0.923076923076923</v>
      </c>
      <c r="L35" s="9">
        <v>0</v>
      </c>
      <c r="M35" s="23">
        <f t="shared" si="6"/>
        <v>0</v>
      </c>
      <c r="N35" s="9">
        <v>32</v>
      </c>
      <c r="O35" s="24">
        <f t="shared" si="7"/>
        <v>0.351648351648352</v>
      </c>
      <c r="P35" s="9">
        <v>0</v>
      </c>
      <c r="Q35" s="17">
        <f t="shared" si="8"/>
        <v>45.2707397223526</v>
      </c>
      <c r="R35" s="16">
        <f t="shared" si="9"/>
        <v>77</v>
      </c>
      <c r="S35" s="24">
        <f t="shared" si="10"/>
        <v>0.846153846153846</v>
      </c>
    </row>
    <row r="36" s="2" customFormat="1" customHeight="1" spans="1:19">
      <c r="A36" s="9"/>
      <c r="B36" s="81" t="s">
        <v>426</v>
      </c>
      <c r="C36" s="81" t="s">
        <v>427</v>
      </c>
      <c r="D36" s="9" t="s">
        <v>428</v>
      </c>
      <c r="E36" s="10">
        <f t="shared" si="1"/>
        <v>46.2034739454094</v>
      </c>
      <c r="F36" s="23">
        <f t="shared" si="2"/>
        <v>60</v>
      </c>
      <c r="G36" s="11">
        <f t="shared" si="3"/>
        <v>0.659340659340659</v>
      </c>
      <c r="H36" s="81" t="s">
        <v>429</v>
      </c>
      <c r="I36" s="10">
        <f t="shared" si="0"/>
        <v>7.35135135135135</v>
      </c>
      <c r="J36" s="9">
        <f t="shared" si="4"/>
        <v>43</v>
      </c>
      <c r="K36" s="11">
        <f t="shared" si="5"/>
        <v>0.472527472527473</v>
      </c>
      <c r="L36" s="9">
        <v>0</v>
      </c>
      <c r="M36" s="23">
        <f t="shared" si="6"/>
        <v>0</v>
      </c>
      <c r="N36" s="9">
        <v>32</v>
      </c>
      <c r="O36" s="24">
        <f t="shared" si="7"/>
        <v>0.351648351648352</v>
      </c>
      <c r="P36" s="9">
        <v>0</v>
      </c>
      <c r="Q36" s="17">
        <f t="shared" si="8"/>
        <v>53.5548252967608</v>
      </c>
      <c r="R36" s="16">
        <f t="shared" si="9"/>
        <v>59</v>
      </c>
      <c r="S36" s="24">
        <f t="shared" si="10"/>
        <v>0.648351648351648</v>
      </c>
    </row>
    <row r="37" s="2" customFormat="1" customHeight="1" spans="1:19">
      <c r="A37" s="9"/>
      <c r="B37" s="81" t="s">
        <v>430</v>
      </c>
      <c r="C37" s="81" t="s">
        <v>431</v>
      </c>
      <c r="D37" s="9" t="s">
        <v>167</v>
      </c>
      <c r="E37" s="10">
        <f t="shared" si="1"/>
        <v>45.5086848635236</v>
      </c>
      <c r="F37" s="23">
        <f t="shared" si="2"/>
        <v>64</v>
      </c>
      <c r="G37" s="11">
        <f t="shared" si="3"/>
        <v>0.703296703296703</v>
      </c>
      <c r="H37" s="81" t="s">
        <v>432</v>
      </c>
      <c r="I37" s="10">
        <f t="shared" si="0"/>
        <v>10.8648648648649</v>
      </c>
      <c r="J37" s="9">
        <f t="shared" si="4"/>
        <v>24</v>
      </c>
      <c r="K37" s="11">
        <f t="shared" si="5"/>
        <v>0.263736263736264</v>
      </c>
      <c r="L37" s="9">
        <v>0</v>
      </c>
      <c r="M37" s="23">
        <f t="shared" si="6"/>
        <v>0</v>
      </c>
      <c r="N37" s="9">
        <v>32</v>
      </c>
      <c r="O37" s="24">
        <f t="shared" si="7"/>
        <v>0.351648351648352</v>
      </c>
      <c r="P37" s="9">
        <v>0</v>
      </c>
      <c r="Q37" s="17">
        <f t="shared" si="8"/>
        <v>56.3735497283884</v>
      </c>
      <c r="R37" s="16">
        <f t="shared" si="9"/>
        <v>52</v>
      </c>
      <c r="S37" s="24">
        <f t="shared" si="10"/>
        <v>0.571428571428571</v>
      </c>
    </row>
    <row r="38" s="2" customFormat="1" customHeight="1" spans="1:19">
      <c r="A38" s="9"/>
      <c r="B38" s="81" t="s">
        <v>433</v>
      </c>
      <c r="C38" s="81" t="s">
        <v>434</v>
      </c>
      <c r="D38" s="9" t="s">
        <v>435</v>
      </c>
      <c r="E38" s="10">
        <f t="shared" si="1"/>
        <v>50.0248138957816</v>
      </c>
      <c r="F38" s="23">
        <f t="shared" si="2"/>
        <v>51</v>
      </c>
      <c r="G38" s="11">
        <f t="shared" si="3"/>
        <v>0.56043956043956</v>
      </c>
      <c r="H38" s="81" t="s">
        <v>236</v>
      </c>
      <c r="I38" s="10">
        <f t="shared" ref="I38:I69" si="11">H38/MAX($H$5:$H$96)*30</f>
        <v>6.16216216216216</v>
      </c>
      <c r="J38" s="9">
        <f t="shared" si="4"/>
        <v>62</v>
      </c>
      <c r="K38" s="11">
        <f t="shared" si="5"/>
        <v>0.681318681318681</v>
      </c>
      <c r="L38" s="9">
        <v>0</v>
      </c>
      <c r="M38" s="23">
        <f t="shared" si="6"/>
        <v>0</v>
      </c>
      <c r="N38" s="9">
        <v>32</v>
      </c>
      <c r="O38" s="24">
        <f t="shared" si="7"/>
        <v>0.351648351648352</v>
      </c>
      <c r="P38" s="9">
        <v>0</v>
      </c>
      <c r="Q38" s="17">
        <f t="shared" ref="Q38:Q69" si="12">E38+I38+M38-P38</f>
        <v>56.1869760579438</v>
      </c>
      <c r="R38" s="16">
        <f t="shared" si="9"/>
        <v>54</v>
      </c>
      <c r="S38" s="24">
        <f t="shared" si="10"/>
        <v>0.593406593406593</v>
      </c>
    </row>
    <row r="39" s="2" customFormat="1" customHeight="1" spans="1:19">
      <c r="A39" s="9"/>
      <c r="B39" s="81" t="s">
        <v>436</v>
      </c>
      <c r="C39" s="81" t="s">
        <v>437</v>
      </c>
      <c r="D39" s="9" t="s">
        <v>275</v>
      </c>
      <c r="E39" s="10">
        <f t="shared" ref="E39:E70" si="13">D39/MAX($D$5:$D$96)*70</f>
        <v>38.3870967741935</v>
      </c>
      <c r="F39" s="23">
        <f t="shared" ref="F39:F70" si="14">RANK(E39,$E$6:$E$96)</f>
        <v>76</v>
      </c>
      <c r="G39" s="11">
        <f t="shared" ref="G39:G70" si="15">IFERROR(RANK(E39,$E$6:$E$96)/COUNT($E$6:$E$96),0)</f>
        <v>0.835164835164835</v>
      </c>
      <c r="H39" s="81" t="s">
        <v>438</v>
      </c>
      <c r="I39" s="10">
        <f t="shared" si="11"/>
        <v>7.13513513513514</v>
      </c>
      <c r="J39" s="9">
        <f t="shared" ref="J39:J70" si="16">RANK(I39,$I$6:$I$96)</f>
        <v>46</v>
      </c>
      <c r="K39" s="11">
        <f t="shared" ref="K39:K70" si="17">IFERROR(RANK(I39,$I$6:$I$96)/COUNT($I$6:$I$96),0)</f>
        <v>0.505494505494505</v>
      </c>
      <c r="L39" s="9">
        <v>0</v>
      </c>
      <c r="M39" s="23">
        <f t="shared" ref="M39:M70" si="18">IF(L39&gt;=50,50,L39)</f>
        <v>0</v>
      </c>
      <c r="N39" s="9">
        <v>32</v>
      </c>
      <c r="O39" s="24">
        <f t="shared" ref="O39:O70" si="19">IFERROR(RANK(M39,$M$6:$M$96)/COUNT($M$6:$M$96),0)</f>
        <v>0.351648351648352</v>
      </c>
      <c r="P39" s="9">
        <v>0</v>
      </c>
      <c r="Q39" s="17">
        <f t="shared" si="12"/>
        <v>45.5222319093287</v>
      </c>
      <c r="R39" s="16">
        <f t="shared" ref="R39:R70" si="20">RANK(Q39,$Q$6:$Q$96)</f>
        <v>76</v>
      </c>
      <c r="S39" s="24">
        <f t="shared" ref="S39:S70" si="21">IFERROR(RANK(Q39,$Q$6:$Q$96)/COUNT($Q$6:$Q$96),0)</f>
        <v>0.835164835164835</v>
      </c>
    </row>
    <row r="40" s="2" customFormat="1" customHeight="1" spans="1:19">
      <c r="A40" s="9"/>
      <c r="B40" s="81" t="s">
        <v>439</v>
      </c>
      <c r="C40" s="81" t="s">
        <v>440</v>
      </c>
      <c r="D40" s="9" t="s">
        <v>441</v>
      </c>
      <c r="E40" s="10">
        <f t="shared" si="13"/>
        <v>40.9925558312655</v>
      </c>
      <c r="F40" s="23">
        <f t="shared" si="14"/>
        <v>70</v>
      </c>
      <c r="G40" s="11">
        <f t="shared" si="15"/>
        <v>0.769230769230769</v>
      </c>
      <c r="H40" s="81" t="s">
        <v>438</v>
      </c>
      <c r="I40" s="10">
        <f t="shared" si="11"/>
        <v>7.13513513513514</v>
      </c>
      <c r="J40" s="9">
        <f t="shared" si="16"/>
        <v>46</v>
      </c>
      <c r="K40" s="11">
        <f t="shared" si="17"/>
        <v>0.505494505494505</v>
      </c>
      <c r="L40" s="9">
        <v>10.5</v>
      </c>
      <c r="M40" s="23">
        <f t="shared" si="18"/>
        <v>10.5</v>
      </c>
      <c r="N40" s="9">
        <v>14</v>
      </c>
      <c r="O40" s="24">
        <f t="shared" si="19"/>
        <v>0.153846153846154</v>
      </c>
      <c r="P40" s="9">
        <v>0</v>
      </c>
      <c r="Q40" s="17">
        <f t="shared" si="12"/>
        <v>58.6276909664006</v>
      </c>
      <c r="R40" s="16">
        <f t="shared" si="20"/>
        <v>50</v>
      </c>
      <c r="S40" s="24">
        <f t="shared" si="21"/>
        <v>0.549450549450549</v>
      </c>
    </row>
    <row r="41" s="2" customFormat="1" customHeight="1" spans="1:19">
      <c r="A41" s="9"/>
      <c r="B41" s="81" t="s">
        <v>442</v>
      </c>
      <c r="C41" s="81" t="s">
        <v>443</v>
      </c>
      <c r="D41" s="9" t="s">
        <v>444</v>
      </c>
      <c r="E41" s="10">
        <f t="shared" si="13"/>
        <v>44.4665012406948</v>
      </c>
      <c r="F41" s="23">
        <f t="shared" si="14"/>
        <v>65</v>
      </c>
      <c r="G41" s="11">
        <f t="shared" si="15"/>
        <v>0.714285714285714</v>
      </c>
      <c r="H41" s="81" t="s">
        <v>77</v>
      </c>
      <c r="I41" s="10">
        <f t="shared" si="11"/>
        <v>5.2972972972973</v>
      </c>
      <c r="J41" s="9">
        <f t="shared" si="16"/>
        <v>80</v>
      </c>
      <c r="K41" s="11">
        <f t="shared" si="17"/>
        <v>0.879120879120879</v>
      </c>
      <c r="L41" s="9">
        <v>0</v>
      </c>
      <c r="M41" s="23">
        <f t="shared" si="18"/>
        <v>0</v>
      </c>
      <c r="N41" s="9">
        <v>32</v>
      </c>
      <c r="O41" s="24">
        <f t="shared" si="19"/>
        <v>0.351648351648352</v>
      </c>
      <c r="P41" s="9">
        <v>0</v>
      </c>
      <c r="Q41" s="17">
        <f t="shared" si="12"/>
        <v>49.7637985379921</v>
      </c>
      <c r="R41" s="16">
        <f t="shared" si="20"/>
        <v>67</v>
      </c>
      <c r="S41" s="24">
        <f t="shared" si="21"/>
        <v>0.736263736263736</v>
      </c>
    </row>
    <row r="42" s="2" customFormat="1" customHeight="1" spans="1:19">
      <c r="A42" s="9"/>
      <c r="B42" s="81" t="s">
        <v>445</v>
      </c>
      <c r="C42" s="81" t="s">
        <v>446</v>
      </c>
      <c r="D42" s="9" t="s">
        <v>447</v>
      </c>
      <c r="E42" s="10">
        <f t="shared" si="13"/>
        <v>62.7047146401985</v>
      </c>
      <c r="F42" s="23">
        <f t="shared" si="14"/>
        <v>11</v>
      </c>
      <c r="G42" s="11">
        <f t="shared" si="15"/>
        <v>0.120879120879121</v>
      </c>
      <c r="H42" s="81" t="s">
        <v>448</v>
      </c>
      <c r="I42" s="10">
        <f t="shared" si="11"/>
        <v>16.1081081081081</v>
      </c>
      <c r="J42" s="9">
        <f t="shared" si="16"/>
        <v>13</v>
      </c>
      <c r="K42" s="11">
        <f t="shared" si="17"/>
        <v>0.142857142857143</v>
      </c>
      <c r="L42" s="9">
        <v>10</v>
      </c>
      <c r="M42" s="23">
        <f t="shared" si="18"/>
        <v>10</v>
      </c>
      <c r="N42" s="9">
        <v>15</v>
      </c>
      <c r="O42" s="24">
        <f t="shared" si="19"/>
        <v>0.164835164835165</v>
      </c>
      <c r="P42" s="9">
        <v>0</v>
      </c>
      <c r="Q42" s="17">
        <f t="shared" si="12"/>
        <v>88.8128227483066</v>
      </c>
      <c r="R42" s="16">
        <f t="shared" si="20"/>
        <v>13</v>
      </c>
      <c r="S42" s="24">
        <f t="shared" si="21"/>
        <v>0.142857142857143</v>
      </c>
    </row>
    <row r="43" s="2" customFormat="1" customHeight="1" spans="1:19">
      <c r="A43" s="9"/>
      <c r="B43" s="81" t="s">
        <v>449</v>
      </c>
      <c r="C43" s="81" t="s">
        <v>450</v>
      </c>
      <c r="D43" s="9" t="s">
        <v>409</v>
      </c>
      <c r="E43" s="10">
        <f t="shared" si="13"/>
        <v>59.0570719602978</v>
      </c>
      <c r="F43" s="23">
        <f t="shared" si="14"/>
        <v>28</v>
      </c>
      <c r="G43" s="11">
        <f t="shared" si="15"/>
        <v>0.307692307692308</v>
      </c>
      <c r="H43" s="81" t="s">
        <v>37</v>
      </c>
      <c r="I43" s="10">
        <f t="shared" si="11"/>
        <v>11.6756756756757</v>
      </c>
      <c r="J43" s="9">
        <f t="shared" si="16"/>
        <v>20</v>
      </c>
      <c r="K43" s="11">
        <f t="shared" si="17"/>
        <v>0.21978021978022</v>
      </c>
      <c r="L43" s="9">
        <v>0</v>
      </c>
      <c r="M43" s="23">
        <f t="shared" si="18"/>
        <v>0</v>
      </c>
      <c r="N43" s="9">
        <v>32</v>
      </c>
      <c r="O43" s="24">
        <f t="shared" si="19"/>
        <v>0.351648351648352</v>
      </c>
      <c r="P43" s="9">
        <v>0</v>
      </c>
      <c r="Q43" s="17">
        <f t="shared" si="12"/>
        <v>70.7327476359734</v>
      </c>
      <c r="R43" s="16">
        <f t="shared" si="20"/>
        <v>28</v>
      </c>
      <c r="S43" s="24">
        <f t="shared" si="21"/>
        <v>0.307692307692308</v>
      </c>
    </row>
    <row r="44" s="2" customFormat="1" customHeight="1" spans="1:19">
      <c r="A44" s="9"/>
      <c r="B44" s="81" t="s">
        <v>451</v>
      </c>
      <c r="C44" s="81" t="s">
        <v>452</v>
      </c>
      <c r="D44" s="9" t="s">
        <v>453</v>
      </c>
      <c r="E44" s="10">
        <f t="shared" si="13"/>
        <v>60.9677419354839</v>
      </c>
      <c r="F44" s="23">
        <f t="shared" si="14"/>
        <v>18</v>
      </c>
      <c r="G44" s="11">
        <f t="shared" si="15"/>
        <v>0.197802197802198</v>
      </c>
      <c r="H44" s="81" t="s">
        <v>454</v>
      </c>
      <c r="I44" s="10">
        <f t="shared" si="11"/>
        <v>7.02702702702703</v>
      </c>
      <c r="J44" s="9">
        <f t="shared" si="16"/>
        <v>51</v>
      </c>
      <c r="K44" s="11">
        <f t="shared" si="17"/>
        <v>0.56043956043956</v>
      </c>
      <c r="L44" s="9">
        <v>0</v>
      </c>
      <c r="M44" s="23">
        <f t="shared" si="18"/>
        <v>0</v>
      </c>
      <c r="N44" s="9">
        <v>32</v>
      </c>
      <c r="O44" s="24">
        <f t="shared" si="19"/>
        <v>0.351648351648352</v>
      </c>
      <c r="P44" s="9">
        <v>0</v>
      </c>
      <c r="Q44" s="17">
        <f t="shared" si="12"/>
        <v>67.9947689625109</v>
      </c>
      <c r="R44" s="16">
        <f t="shared" si="20"/>
        <v>32</v>
      </c>
      <c r="S44" s="24">
        <f t="shared" si="21"/>
        <v>0.351648351648352</v>
      </c>
    </row>
    <row r="45" s="2" customFormat="1" customHeight="1" spans="1:19">
      <c r="A45" s="9"/>
      <c r="B45" s="81" t="s">
        <v>455</v>
      </c>
      <c r="C45" s="81" t="s">
        <v>456</v>
      </c>
      <c r="D45" s="9" t="s">
        <v>457</v>
      </c>
      <c r="E45" s="10">
        <f t="shared" si="13"/>
        <v>30.9181141439206</v>
      </c>
      <c r="F45" s="23">
        <f t="shared" si="14"/>
        <v>85</v>
      </c>
      <c r="G45" s="11">
        <f t="shared" si="15"/>
        <v>0.934065934065934</v>
      </c>
      <c r="H45" s="81" t="s">
        <v>344</v>
      </c>
      <c r="I45" s="10">
        <f t="shared" si="11"/>
        <v>6.81081081081081</v>
      </c>
      <c r="J45" s="9">
        <f t="shared" si="16"/>
        <v>53</v>
      </c>
      <c r="K45" s="11">
        <f t="shared" si="17"/>
        <v>0.582417582417582</v>
      </c>
      <c r="L45" s="9">
        <v>0</v>
      </c>
      <c r="M45" s="23">
        <f t="shared" si="18"/>
        <v>0</v>
      </c>
      <c r="N45" s="9">
        <v>32</v>
      </c>
      <c r="O45" s="24">
        <f t="shared" si="19"/>
        <v>0.351648351648352</v>
      </c>
      <c r="P45" s="9">
        <v>0</v>
      </c>
      <c r="Q45" s="17">
        <f t="shared" si="12"/>
        <v>37.7289249547314</v>
      </c>
      <c r="R45" s="16">
        <f t="shared" si="20"/>
        <v>84</v>
      </c>
      <c r="S45" s="24">
        <f t="shared" si="21"/>
        <v>0.923076923076923</v>
      </c>
    </row>
    <row r="46" s="2" customFormat="1" customHeight="1" spans="1:19">
      <c r="A46" s="9"/>
      <c r="B46" s="81" t="s">
        <v>458</v>
      </c>
      <c r="C46" s="81" t="s">
        <v>459</v>
      </c>
      <c r="D46" s="9" t="s">
        <v>460</v>
      </c>
      <c r="E46" s="10">
        <f t="shared" si="13"/>
        <v>53.151364764268</v>
      </c>
      <c r="F46" s="23">
        <f t="shared" si="14"/>
        <v>43</v>
      </c>
      <c r="G46" s="11">
        <f t="shared" si="15"/>
        <v>0.472527472527473</v>
      </c>
      <c r="H46" s="81" t="s">
        <v>360</v>
      </c>
      <c r="I46" s="10">
        <f t="shared" si="11"/>
        <v>8.97297297297297</v>
      </c>
      <c r="J46" s="9">
        <f t="shared" si="16"/>
        <v>33</v>
      </c>
      <c r="K46" s="11">
        <f t="shared" si="17"/>
        <v>0.362637362637363</v>
      </c>
      <c r="L46" s="9">
        <v>0</v>
      </c>
      <c r="M46" s="23">
        <f t="shared" si="18"/>
        <v>0</v>
      </c>
      <c r="N46" s="9">
        <v>32</v>
      </c>
      <c r="O46" s="24">
        <f t="shared" si="19"/>
        <v>0.351648351648352</v>
      </c>
      <c r="P46" s="9">
        <v>0</v>
      </c>
      <c r="Q46" s="17">
        <f t="shared" si="12"/>
        <v>62.124337737241</v>
      </c>
      <c r="R46" s="16">
        <f t="shared" si="20"/>
        <v>43</v>
      </c>
      <c r="S46" s="24">
        <f t="shared" si="21"/>
        <v>0.472527472527473</v>
      </c>
    </row>
    <row r="47" s="2" customFormat="1" customHeight="1" spans="1:19">
      <c r="A47" s="9"/>
      <c r="B47" s="81" t="s">
        <v>461</v>
      </c>
      <c r="C47" s="81" t="s">
        <v>462</v>
      </c>
      <c r="D47" s="9" t="s">
        <v>463</v>
      </c>
      <c r="E47" s="10">
        <f t="shared" si="13"/>
        <v>52.1091811414392</v>
      </c>
      <c r="F47" s="23">
        <f t="shared" si="14"/>
        <v>44</v>
      </c>
      <c r="G47" s="11">
        <f t="shared" si="15"/>
        <v>0.483516483516484</v>
      </c>
      <c r="H47" s="81" t="s">
        <v>464</v>
      </c>
      <c r="I47" s="10">
        <f t="shared" si="11"/>
        <v>8.75675675675676</v>
      </c>
      <c r="J47" s="9">
        <f t="shared" si="16"/>
        <v>35</v>
      </c>
      <c r="K47" s="11">
        <f t="shared" si="17"/>
        <v>0.384615384615385</v>
      </c>
      <c r="L47" s="9">
        <v>0</v>
      </c>
      <c r="M47" s="23">
        <f t="shared" si="18"/>
        <v>0</v>
      </c>
      <c r="N47" s="9">
        <v>32</v>
      </c>
      <c r="O47" s="24">
        <f t="shared" si="19"/>
        <v>0.351648351648352</v>
      </c>
      <c r="P47" s="9">
        <v>0</v>
      </c>
      <c r="Q47" s="17">
        <f t="shared" si="12"/>
        <v>60.865937898196</v>
      </c>
      <c r="R47" s="16">
        <f t="shared" si="20"/>
        <v>46</v>
      </c>
      <c r="S47" s="24">
        <f t="shared" si="21"/>
        <v>0.505494505494505</v>
      </c>
    </row>
    <row r="48" s="2" customFormat="1" customHeight="1" spans="1:19">
      <c r="A48" s="9"/>
      <c r="B48" s="81" t="s">
        <v>465</v>
      </c>
      <c r="C48" s="81" t="s">
        <v>466</v>
      </c>
      <c r="D48" s="9" t="s">
        <v>463</v>
      </c>
      <c r="E48" s="10">
        <f t="shared" si="13"/>
        <v>52.1091811414392</v>
      </c>
      <c r="F48" s="23">
        <f t="shared" si="14"/>
        <v>44</v>
      </c>
      <c r="G48" s="11">
        <f t="shared" si="15"/>
        <v>0.483516483516484</v>
      </c>
      <c r="H48" s="81" t="s">
        <v>467</v>
      </c>
      <c r="I48" s="10">
        <f t="shared" si="11"/>
        <v>10.9189189189189</v>
      </c>
      <c r="J48" s="9">
        <f t="shared" si="16"/>
        <v>23</v>
      </c>
      <c r="K48" s="11">
        <f t="shared" si="17"/>
        <v>0.252747252747253</v>
      </c>
      <c r="L48" s="9">
        <v>1</v>
      </c>
      <c r="M48" s="23">
        <f t="shared" si="18"/>
        <v>1</v>
      </c>
      <c r="N48" s="9">
        <v>30</v>
      </c>
      <c r="O48" s="24">
        <f t="shared" si="19"/>
        <v>0.32967032967033</v>
      </c>
      <c r="P48" s="9">
        <v>0</v>
      </c>
      <c r="Q48" s="17">
        <f t="shared" si="12"/>
        <v>64.0281000603581</v>
      </c>
      <c r="R48" s="16">
        <f t="shared" si="20"/>
        <v>39</v>
      </c>
      <c r="S48" s="24">
        <f t="shared" si="21"/>
        <v>0.428571428571429</v>
      </c>
    </row>
    <row r="49" s="2" customFormat="1" customHeight="1" spans="1:19">
      <c r="A49" s="9"/>
      <c r="B49" s="81" t="s">
        <v>468</v>
      </c>
      <c r="C49" s="81" t="s">
        <v>469</v>
      </c>
      <c r="D49" s="9" t="s">
        <v>470</v>
      </c>
      <c r="E49" s="10">
        <f t="shared" si="13"/>
        <v>64.6153846153846</v>
      </c>
      <c r="F49" s="23">
        <f t="shared" si="14"/>
        <v>7</v>
      </c>
      <c r="G49" s="11">
        <f t="shared" si="15"/>
        <v>0.0769230769230769</v>
      </c>
      <c r="H49" s="81" t="s">
        <v>471</v>
      </c>
      <c r="I49" s="10">
        <f t="shared" si="11"/>
        <v>10.3243243243243</v>
      </c>
      <c r="J49" s="9">
        <f t="shared" si="16"/>
        <v>26</v>
      </c>
      <c r="K49" s="11">
        <f t="shared" si="17"/>
        <v>0.285714285714286</v>
      </c>
      <c r="L49" s="9">
        <v>2.5</v>
      </c>
      <c r="M49" s="23">
        <f t="shared" si="18"/>
        <v>2.5</v>
      </c>
      <c r="N49" s="9">
        <v>25</v>
      </c>
      <c r="O49" s="24">
        <f t="shared" si="19"/>
        <v>0.274725274725275</v>
      </c>
      <c r="P49" s="9">
        <v>0</v>
      </c>
      <c r="Q49" s="17">
        <f t="shared" si="12"/>
        <v>77.4397089397089</v>
      </c>
      <c r="R49" s="16">
        <f t="shared" si="20"/>
        <v>18</v>
      </c>
      <c r="S49" s="24">
        <f t="shared" si="21"/>
        <v>0.197802197802198</v>
      </c>
    </row>
    <row r="50" s="2" customFormat="1" customHeight="1" spans="1:19">
      <c r="A50" s="9"/>
      <c r="B50" s="81" t="s">
        <v>472</v>
      </c>
      <c r="C50" s="81" t="s">
        <v>473</v>
      </c>
      <c r="D50" s="9" t="s">
        <v>453</v>
      </c>
      <c r="E50" s="10">
        <f t="shared" si="13"/>
        <v>60.9677419354839</v>
      </c>
      <c r="F50" s="23">
        <f t="shared" si="14"/>
        <v>18</v>
      </c>
      <c r="G50" s="11">
        <f t="shared" si="15"/>
        <v>0.197802197802198</v>
      </c>
      <c r="H50" s="81" t="s">
        <v>474</v>
      </c>
      <c r="I50" s="10">
        <f t="shared" si="11"/>
        <v>10</v>
      </c>
      <c r="J50" s="9">
        <f t="shared" si="16"/>
        <v>28</v>
      </c>
      <c r="K50" s="11">
        <f t="shared" si="17"/>
        <v>0.307692307692308</v>
      </c>
      <c r="L50" s="9">
        <v>2.5</v>
      </c>
      <c r="M50" s="23">
        <f t="shared" si="18"/>
        <v>2.5</v>
      </c>
      <c r="N50" s="9">
        <v>25</v>
      </c>
      <c r="O50" s="24">
        <f t="shared" si="19"/>
        <v>0.274725274725275</v>
      </c>
      <c r="P50" s="9">
        <v>0</v>
      </c>
      <c r="Q50" s="17">
        <f t="shared" si="12"/>
        <v>73.4677419354839</v>
      </c>
      <c r="R50" s="16">
        <f t="shared" si="20"/>
        <v>25</v>
      </c>
      <c r="S50" s="24">
        <f t="shared" si="21"/>
        <v>0.274725274725275</v>
      </c>
    </row>
    <row r="51" s="2" customFormat="1" customHeight="1" spans="1:19">
      <c r="A51" s="9"/>
      <c r="B51" s="81" t="s">
        <v>475</v>
      </c>
      <c r="C51" s="81" t="s">
        <v>476</v>
      </c>
      <c r="D51" s="9" t="s">
        <v>477</v>
      </c>
      <c r="E51" s="10">
        <f t="shared" si="13"/>
        <v>39.6029776674938</v>
      </c>
      <c r="F51" s="23">
        <f t="shared" si="14"/>
        <v>74</v>
      </c>
      <c r="G51" s="11">
        <f t="shared" si="15"/>
        <v>0.813186813186813</v>
      </c>
      <c r="H51" s="81" t="s">
        <v>366</v>
      </c>
      <c r="I51" s="10">
        <f t="shared" si="11"/>
        <v>6.37837837837838</v>
      </c>
      <c r="J51" s="9">
        <f t="shared" si="16"/>
        <v>58</v>
      </c>
      <c r="K51" s="11">
        <f t="shared" si="17"/>
        <v>0.637362637362637</v>
      </c>
      <c r="L51" s="9">
        <v>0</v>
      </c>
      <c r="M51" s="23">
        <f t="shared" si="18"/>
        <v>0</v>
      </c>
      <c r="N51" s="9">
        <v>32</v>
      </c>
      <c r="O51" s="24">
        <f t="shared" si="19"/>
        <v>0.351648351648352</v>
      </c>
      <c r="P51" s="9">
        <v>0</v>
      </c>
      <c r="Q51" s="17">
        <f t="shared" si="12"/>
        <v>45.9813560458722</v>
      </c>
      <c r="R51" s="16">
        <f t="shared" si="20"/>
        <v>75</v>
      </c>
      <c r="S51" s="24">
        <f t="shared" si="21"/>
        <v>0.824175824175824</v>
      </c>
    </row>
    <row r="52" s="2" customFormat="1" customHeight="1" spans="1:19">
      <c r="A52" s="9"/>
      <c r="B52" s="81" t="s">
        <v>478</v>
      </c>
      <c r="C52" s="81" t="s">
        <v>479</v>
      </c>
      <c r="D52" s="9" t="s">
        <v>108</v>
      </c>
      <c r="E52" s="10">
        <f t="shared" si="13"/>
        <v>65.136476426799</v>
      </c>
      <c r="F52" s="23">
        <f t="shared" si="14"/>
        <v>6</v>
      </c>
      <c r="G52" s="11">
        <f t="shared" si="15"/>
        <v>0.0659340659340659</v>
      </c>
      <c r="H52" s="81" t="s">
        <v>480</v>
      </c>
      <c r="I52" s="10">
        <f t="shared" si="11"/>
        <v>18</v>
      </c>
      <c r="J52" s="9">
        <f t="shared" si="16"/>
        <v>10</v>
      </c>
      <c r="K52" s="11">
        <f t="shared" si="17"/>
        <v>0.10989010989011</v>
      </c>
      <c r="L52" s="9">
        <v>9</v>
      </c>
      <c r="M52" s="23">
        <f t="shared" si="18"/>
        <v>9</v>
      </c>
      <c r="N52" s="9">
        <v>19</v>
      </c>
      <c r="O52" s="24">
        <f t="shared" si="19"/>
        <v>0.208791208791209</v>
      </c>
      <c r="P52" s="9">
        <v>0</v>
      </c>
      <c r="Q52" s="17">
        <f t="shared" si="12"/>
        <v>92.136476426799</v>
      </c>
      <c r="R52" s="16">
        <f t="shared" si="20"/>
        <v>10</v>
      </c>
      <c r="S52" s="24">
        <f t="shared" si="21"/>
        <v>0.10989010989011</v>
      </c>
    </row>
    <row r="53" s="2" customFormat="1" customHeight="1" spans="1:19">
      <c r="A53" s="9"/>
      <c r="B53" s="81" t="s">
        <v>481</v>
      </c>
      <c r="C53" s="81" t="s">
        <v>482</v>
      </c>
      <c r="D53" s="9" t="s">
        <v>483</v>
      </c>
      <c r="E53" s="10">
        <f t="shared" si="13"/>
        <v>46.3771712158809</v>
      </c>
      <c r="F53" s="23">
        <f t="shared" si="14"/>
        <v>59</v>
      </c>
      <c r="G53" s="11">
        <f t="shared" si="15"/>
        <v>0.648351648351648</v>
      </c>
      <c r="H53" s="81" t="s">
        <v>97</v>
      </c>
      <c r="I53" s="10">
        <f t="shared" si="11"/>
        <v>5.94594594594595</v>
      </c>
      <c r="J53" s="9">
        <f t="shared" si="16"/>
        <v>65</v>
      </c>
      <c r="K53" s="11">
        <f t="shared" si="17"/>
        <v>0.714285714285714</v>
      </c>
      <c r="L53" s="9">
        <v>0</v>
      </c>
      <c r="M53" s="23">
        <f t="shared" si="18"/>
        <v>0</v>
      </c>
      <c r="N53" s="9">
        <v>32</v>
      </c>
      <c r="O53" s="24">
        <f t="shared" si="19"/>
        <v>0.351648351648352</v>
      </c>
      <c r="P53" s="9">
        <v>0</v>
      </c>
      <c r="Q53" s="17">
        <f t="shared" si="12"/>
        <v>52.3231171618268</v>
      </c>
      <c r="R53" s="16">
        <f t="shared" si="20"/>
        <v>62</v>
      </c>
      <c r="S53" s="24">
        <f t="shared" si="21"/>
        <v>0.681318681318681</v>
      </c>
    </row>
    <row r="54" s="2" customFormat="1" customHeight="1" spans="1:19">
      <c r="A54" s="9"/>
      <c r="B54" s="81" t="s">
        <v>484</v>
      </c>
      <c r="C54" s="81" t="s">
        <v>485</v>
      </c>
      <c r="D54" s="9" t="s">
        <v>486</v>
      </c>
      <c r="E54" s="10">
        <f t="shared" si="13"/>
        <v>54.0198511166253</v>
      </c>
      <c r="F54" s="23">
        <f t="shared" si="14"/>
        <v>41</v>
      </c>
      <c r="G54" s="11">
        <f t="shared" si="15"/>
        <v>0.450549450549451</v>
      </c>
      <c r="H54" s="81" t="s">
        <v>438</v>
      </c>
      <c r="I54" s="10">
        <f t="shared" si="11"/>
        <v>7.13513513513514</v>
      </c>
      <c r="J54" s="9">
        <f t="shared" si="16"/>
        <v>46</v>
      </c>
      <c r="K54" s="11">
        <f t="shared" si="17"/>
        <v>0.505494505494505</v>
      </c>
      <c r="L54" s="9">
        <v>0</v>
      </c>
      <c r="M54" s="23">
        <f t="shared" si="18"/>
        <v>0</v>
      </c>
      <c r="N54" s="9">
        <v>32</v>
      </c>
      <c r="O54" s="24">
        <f t="shared" si="19"/>
        <v>0.351648351648352</v>
      </c>
      <c r="P54" s="9">
        <v>0</v>
      </c>
      <c r="Q54" s="17">
        <f t="shared" si="12"/>
        <v>61.1549862517604</v>
      </c>
      <c r="R54" s="16">
        <f t="shared" si="20"/>
        <v>45</v>
      </c>
      <c r="S54" s="24">
        <f t="shared" si="21"/>
        <v>0.494505494505495</v>
      </c>
    </row>
    <row r="55" s="2" customFormat="1" customHeight="1" spans="1:19">
      <c r="A55" s="9"/>
      <c r="B55" s="81" t="s">
        <v>487</v>
      </c>
      <c r="C55" s="81" t="s">
        <v>488</v>
      </c>
      <c r="D55" s="9" t="s">
        <v>489</v>
      </c>
      <c r="E55" s="10">
        <f t="shared" si="13"/>
        <v>49.6774193548387</v>
      </c>
      <c r="F55" s="23">
        <f t="shared" si="14"/>
        <v>53</v>
      </c>
      <c r="G55" s="11">
        <f t="shared" si="15"/>
        <v>0.582417582417582</v>
      </c>
      <c r="H55" s="81" t="s">
        <v>97</v>
      </c>
      <c r="I55" s="10">
        <f t="shared" si="11"/>
        <v>5.94594594594595</v>
      </c>
      <c r="J55" s="9">
        <f t="shared" si="16"/>
        <v>65</v>
      </c>
      <c r="K55" s="11">
        <f t="shared" si="17"/>
        <v>0.714285714285714</v>
      </c>
      <c r="L55" s="9">
        <v>0</v>
      </c>
      <c r="M55" s="23">
        <f t="shared" si="18"/>
        <v>0</v>
      </c>
      <c r="N55" s="9">
        <v>32</v>
      </c>
      <c r="O55" s="24">
        <f t="shared" si="19"/>
        <v>0.351648351648352</v>
      </c>
      <c r="P55" s="9">
        <v>0</v>
      </c>
      <c r="Q55" s="17">
        <f t="shared" si="12"/>
        <v>55.6233653007847</v>
      </c>
      <c r="R55" s="16">
        <f t="shared" si="20"/>
        <v>56</v>
      </c>
      <c r="S55" s="24">
        <f t="shared" si="21"/>
        <v>0.615384615384615</v>
      </c>
    </row>
    <row r="56" s="2" customFormat="1" customHeight="1" spans="1:19">
      <c r="A56" s="9"/>
      <c r="B56" s="81" t="s">
        <v>490</v>
      </c>
      <c r="C56" s="81" t="s">
        <v>491</v>
      </c>
      <c r="D56" s="9" t="s">
        <v>195</v>
      </c>
      <c r="E56" s="10">
        <f t="shared" si="13"/>
        <v>63.5732009925558</v>
      </c>
      <c r="F56" s="23">
        <f t="shared" si="14"/>
        <v>8</v>
      </c>
      <c r="G56" s="11">
        <f t="shared" si="15"/>
        <v>0.0879120879120879</v>
      </c>
      <c r="H56" s="81" t="s">
        <v>492</v>
      </c>
      <c r="I56" s="10">
        <f t="shared" si="11"/>
        <v>12.972972972973</v>
      </c>
      <c r="J56" s="9">
        <f t="shared" si="16"/>
        <v>17</v>
      </c>
      <c r="K56" s="11">
        <f t="shared" si="17"/>
        <v>0.186813186813187</v>
      </c>
      <c r="L56" s="9">
        <v>14</v>
      </c>
      <c r="M56" s="23">
        <f t="shared" si="18"/>
        <v>14</v>
      </c>
      <c r="N56" s="9">
        <v>7</v>
      </c>
      <c r="O56" s="24">
        <f t="shared" si="19"/>
        <v>0.0769230769230769</v>
      </c>
      <c r="P56" s="9">
        <v>0</v>
      </c>
      <c r="Q56" s="17">
        <f t="shared" si="12"/>
        <v>90.5461739655288</v>
      </c>
      <c r="R56" s="16">
        <f t="shared" si="20"/>
        <v>11</v>
      </c>
      <c r="S56" s="24">
        <f t="shared" si="21"/>
        <v>0.120879120879121</v>
      </c>
    </row>
    <row r="57" s="2" customFormat="1" customHeight="1" spans="1:19">
      <c r="A57" s="9"/>
      <c r="B57" s="81" t="s">
        <v>493</v>
      </c>
      <c r="C57" s="81" t="s">
        <v>494</v>
      </c>
      <c r="D57" s="9" t="s">
        <v>495</v>
      </c>
      <c r="E57" s="10">
        <f t="shared" si="13"/>
        <v>48.8089330024814</v>
      </c>
      <c r="F57" s="23">
        <f t="shared" si="14"/>
        <v>55</v>
      </c>
      <c r="G57" s="11">
        <f t="shared" si="15"/>
        <v>0.604395604395604</v>
      </c>
      <c r="H57" s="81" t="s">
        <v>496</v>
      </c>
      <c r="I57" s="10">
        <f t="shared" si="11"/>
        <v>4.86486486486486</v>
      </c>
      <c r="J57" s="9">
        <f t="shared" si="16"/>
        <v>86</v>
      </c>
      <c r="K57" s="11">
        <f t="shared" si="17"/>
        <v>0.945054945054945</v>
      </c>
      <c r="L57" s="9">
        <v>0</v>
      </c>
      <c r="M57" s="23">
        <f t="shared" si="18"/>
        <v>0</v>
      </c>
      <c r="N57" s="9">
        <v>32</v>
      </c>
      <c r="O57" s="24">
        <f t="shared" si="19"/>
        <v>0.351648351648352</v>
      </c>
      <c r="P57" s="9">
        <v>0</v>
      </c>
      <c r="Q57" s="17">
        <f t="shared" si="12"/>
        <v>53.6737978673462</v>
      </c>
      <c r="R57" s="16">
        <f t="shared" si="20"/>
        <v>58</v>
      </c>
      <c r="S57" s="24">
        <f t="shared" si="21"/>
        <v>0.637362637362637</v>
      </c>
    </row>
    <row r="58" s="2" customFormat="1" customHeight="1" spans="1:19">
      <c r="A58" s="9"/>
      <c r="B58" s="81" t="s">
        <v>497</v>
      </c>
      <c r="C58" s="81" t="s">
        <v>498</v>
      </c>
      <c r="D58" s="9" t="s">
        <v>499</v>
      </c>
      <c r="E58" s="10">
        <f t="shared" si="13"/>
        <v>38.0397022332506</v>
      </c>
      <c r="F58" s="23">
        <f t="shared" si="14"/>
        <v>77</v>
      </c>
      <c r="G58" s="11">
        <f t="shared" si="15"/>
        <v>0.846153846153846</v>
      </c>
      <c r="H58" s="81" t="s">
        <v>53</v>
      </c>
      <c r="I58" s="10">
        <f t="shared" si="11"/>
        <v>5.83783783783784</v>
      </c>
      <c r="J58" s="9">
        <f t="shared" si="16"/>
        <v>69</v>
      </c>
      <c r="K58" s="11">
        <f t="shared" si="17"/>
        <v>0.758241758241758</v>
      </c>
      <c r="L58" s="9">
        <v>2.5</v>
      </c>
      <c r="M58" s="23">
        <f t="shared" si="18"/>
        <v>2.5</v>
      </c>
      <c r="N58" s="9">
        <v>25</v>
      </c>
      <c r="O58" s="24">
        <f t="shared" si="19"/>
        <v>0.274725274725275</v>
      </c>
      <c r="P58" s="9">
        <v>0</v>
      </c>
      <c r="Q58" s="17">
        <f t="shared" si="12"/>
        <v>46.3775400710885</v>
      </c>
      <c r="R58" s="16">
        <f t="shared" si="20"/>
        <v>74</v>
      </c>
      <c r="S58" s="24">
        <f t="shared" si="21"/>
        <v>0.813186813186813</v>
      </c>
    </row>
    <row r="59" s="2" customFormat="1" customHeight="1" spans="1:19">
      <c r="A59" s="9"/>
      <c r="B59" s="81" t="s">
        <v>500</v>
      </c>
      <c r="C59" s="81" t="s">
        <v>501</v>
      </c>
      <c r="D59" s="9" t="s">
        <v>502</v>
      </c>
      <c r="E59" s="10">
        <f t="shared" si="13"/>
        <v>63.3995037220844</v>
      </c>
      <c r="F59" s="23">
        <f t="shared" si="14"/>
        <v>9</v>
      </c>
      <c r="G59" s="11">
        <f t="shared" si="15"/>
        <v>0.0989010989010989</v>
      </c>
      <c r="H59" s="81" t="s">
        <v>503</v>
      </c>
      <c r="I59" s="10">
        <f t="shared" si="11"/>
        <v>18.5945945945946</v>
      </c>
      <c r="J59" s="9">
        <f t="shared" si="16"/>
        <v>8</v>
      </c>
      <c r="K59" s="11">
        <f t="shared" si="17"/>
        <v>0.0879120879120879</v>
      </c>
      <c r="L59" s="9">
        <v>21</v>
      </c>
      <c r="M59" s="23">
        <f t="shared" si="18"/>
        <v>21</v>
      </c>
      <c r="N59" s="9">
        <v>4</v>
      </c>
      <c r="O59" s="24">
        <f t="shared" si="19"/>
        <v>0.043956043956044</v>
      </c>
      <c r="P59" s="9">
        <v>0</v>
      </c>
      <c r="Q59" s="17">
        <f t="shared" si="12"/>
        <v>102.994098316679</v>
      </c>
      <c r="R59" s="16">
        <f t="shared" si="20"/>
        <v>5</v>
      </c>
      <c r="S59" s="24">
        <f t="shared" si="21"/>
        <v>0.0549450549450549</v>
      </c>
    </row>
    <row r="60" s="2" customFormat="1" customHeight="1" spans="1:19">
      <c r="A60" s="9"/>
      <c r="B60" s="81" t="s">
        <v>504</v>
      </c>
      <c r="C60" s="81" t="s">
        <v>505</v>
      </c>
      <c r="D60" s="9" t="s">
        <v>506</v>
      </c>
      <c r="E60" s="10">
        <f t="shared" si="13"/>
        <v>19.454094292804</v>
      </c>
      <c r="F60" s="23">
        <f t="shared" si="14"/>
        <v>90</v>
      </c>
      <c r="G60" s="11">
        <f t="shared" si="15"/>
        <v>0.989010989010989</v>
      </c>
      <c r="H60" s="81" t="s">
        <v>507</v>
      </c>
      <c r="I60" s="10">
        <f t="shared" si="11"/>
        <v>4.10810810810811</v>
      </c>
      <c r="J60" s="9">
        <f t="shared" si="16"/>
        <v>90</v>
      </c>
      <c r="K60" s="11">
        <f t="shared" si="17"/>
        <v>0.989010989010989</v>
      </c>
      <c r="L60" s="9">
        <v>0</v>
      </c>
      <c r="M60" s="23">
        <f t="shared" si="18"/>
        <v>0</v>
      </c>
      <c r="N60" s="9">
        <v>32</v>
      </c>
      <c r="O60" s="24">
        <f t="shared" si="19"/>
        <v>0.351648351648352</v>
      </c>
      <c r="P60" s="9">
        <v>0</v>
      </c>
      <c r="Q60" s="17">
        <f t="shared" si="12"/>
        <v>23.5622024009121</v>
      </c>
      <c r="R60" s="16">
        <f t="shared" si="20"/>
        <v>90</v>
      </c>
      <c r="S60" s="24">
        <f t="shared" si="21"/>
        <v>0.989010989010989</v>
      </c>
    </row>
    <row r="61" s="2" customFormat="1" customHeight="1" spans="1:19">
      <c r="A61" s="9"/>
      <c r="B61" s="81" t="s">
        <v>508</v>
      </c>
      <c r="C61" s="81" t="s">
        <v>509</v>
      </c>
      <c r="D61" s="9" t="s">
        <v>171</v>
      </c>
      <c r="E61" s="10">
        <f t="shared" si="13"/>
        <v>60.0992555831265</v>
      </c>
      <c r="F61" s="23">
        <f t="shared" si="14"/>
        <v>22</v>
      </c>
      <c r="G61" s="11">
        <f t="shared" si="15"/>
        <v>0.241758241758242</v>
      </c>
      <c r="H61" s="81" t="s">
        <v>172</v>
      </c>
      <c r="I61" s="10">
        <f t="shared" si="11"/>
        <v>14.5945945945946</v>
      </c>
      <c r="J61" s="9">
        <f t="shared" si="16"/>
        <v>14</v>
      </c>
      <c r="K61" s="11">
        <f t="shared" si="17"/>
        <v>0.153846153846154</v>
      </c>
      <c r="L61" s="9">
        <v>9</v>
      </c>
      <c r="M61" s="23">
        <f t="shared" si="18"/>
        <v>9</v>
      </c>
      <c r="N61" s="9">
        <v>19</v>
      </c>
      <c r="O61" s="24">
        <f t="shared" si="19"/>
        <v>0.208791208791209</v>
      </c>
      <c r="P61" s="9">
        <v>0</v>
      </c>
      <c r="Q61" s="17">
        <f t="shared" si="12"/>
        <v>83.6938501777211</v>
      </c>
      <c r="R61" s="16">
        <f t="shared" si="20"/>
        <v>15</v>
      </c>
      <c r="S61" s="24">
        <f t="shared" si="21"/>
        <v>0.164835164835165</v>
      </c>
    </row>
    <row r="62" s="2" customFormat="1" customHeight="1" spans="1:19">
      <c r="A62" s="9"/>
      <c r="B62" s="81" t="s">
        <v>510</v>
      </c>
      <c r="C62" s="81" t="s">
        <v>511</v>
      </c>
      <c r="D62" s="9" t="s">
        <v>151</v>
      </c>
      <c r="E62" s="10">
        <f t="shared" si="13"/>
        <v>56.4516129032258</v>
      </c>
      <c r="F62" s="23">
        <f t="shared" si="14"/>
        <v>37</v>
      </c>
      <c r="G62" s="11">
        <f t="shared" si="15"/>
        <v>0.406593406593407</v>
      </c>
      <c r="H62" s="81" t="s">
        <v>421</v>
      </c>
      <c r="I62" s="10">
        <f t="shared" si="11"/>
        <v>7.24324324324324</v>
      </c>
      <c r="J62" s="9">
        <f t="shared" si="16"/>
        <v>44</v>
      </c>
      <c r="K62" s="11">
        <f t="shared" si="17"/>
        <v>0.483516483516484</v>
      </c>
      <c r="L62" s="9">
        <v>0</v>
      </c>
      <c r="M62" s="23">
        <f t="shared" si="18"/>
        <v>0</v>
      </c>
      <c r="N62" s="9">
        <v>0</v>
      </c>
      <c r="O62" s="24">
        <f t="shared" si="19"/>
        <v>0.351648351648352</v>
      </c>
      <c r="P62" s="9">
        <v>0</v>
      </c>
      <c r="Q62" s="17">
        <f t="shared" si="12"/>
        <v>63.694856146469</v>
      </c>
      <c r="R62" s="16">
        <f t="shared" si="20"/>
        <v>40</v>
      </c>
      <c r="S62" s="24">
        <f t="shared" si="21"/>
        <v>0.43956043956044</v>
      </c>
    </row>
    <row r="63" s="2" customFormat="1" customHeight="1" spans="1:19">
      <c r="A63" s="9"/>
      <c r="B63" s="81" t="s">
        <v>512</v>
      </c>
      <c r="C63" s="81" t="s">
        <v>513</v>
      </c>
      <c r="D63" s="9" t="s">
        <v>514</v>
      </c>
      <c r="E63" s="10">
        <f t="shared" si="13"/>
        <v>28.3126550868486</v>
      </c>
      <c r="F63" s="23">
        <f t="shared" si="14"/>
        <v>87</v>
      </c>
      <c r="G63" s="11">
        <f t="shared" si="15"/>
        <v>0.956043956043956</v>
      </c>
      <c r="H63" s="81" t="s">
        <v>515</v>
      </c>
      <c r="I63" s="10">
        <f t="shared" si="11"/>
        <v>7.72972972972973</v>
      </c>
      <c r="J63" s="9">
        <f t="shared" si="16"/>
        <v>41</v>
      </c>
      <c r="K63" s="11">
        <f t="shared" si="17"/>
        <v>0.450549450549451</v>
      </c>
      <c r="L63" s="9">
        <v>0</v>
      </c>
      <c r="M63" s="23">
        <f t="shared" si="18"/>
        <v>0</v>
      </c>
      <c r="N63" s="9">
        <v>32</v>
      </c>
      <c r="O63" s="24">
        <f t="shared" si="19"/>
        <v>0.351648351648352</v>
      </c>
      <c r="P63" s="9">
        <v>0</v>
      </c>
      <c r="Q63" s="17">
        <f t="shared" si="12"/>
        <v>36.0423848165784</v>
      </c>
      <c r="R63" s="16">
        <f t="shared" si="20"/>
        <v>86</v>
      </c>
      <c r="S63" s="24">
        <f t="shared" si="21"/>
        <v>0.945054945054945</v>
      </c>
    </row>
    <row r="64" s="2" customFormat="1" customHeight="1" spans="1:19">
      <c r="A64" s="9"/>
      <c r="B64" s="81" t="s">
        <v>516</v>
      </c>
      <c r="C64" s="81" t="s">
        <v>517</v>
      </c>
      <c r="D64" s="9" t="s">
        <v>409</v>
      </c>
      <c r="E64" s="10">
        <f t="shared" si="13"/>
        <v>59.0570719602978</v>
      </c>
      <c r="F64" s="23">
        <f t="shared" si="14"/>
        <v>28</v>
      </c>
      <c r="G64" s="11">
        <f t="shared" si="15"/>
        <v>0.307692307692308</v>
      </c>
      <c r="H64" s="81" t="s">
        <v>518</v>
      </c>
      <c r="I64" s="10">
        <f t="shared" si="11"/>
        <v>5.72972972972973</v>
      </c>
      <c r="J64" s="9">
        <f t="shared" si="16"/>
        <v>71</v>
      </c>
      <c r="K64" s="11">
        <f t="shared" si="17"/>
        <v>0.78021978021978</v>
      </c>
      <c r="L64" s="9">
        <v>0</v>
      </c>
      <c r="M64" s="23">
        <f t="shared" si="18"/>
        <v>0</v>
      </c>
      <c r="N64" s="9">
        <v>32</v>
      </c>
      <c r="O64" s="24">
        <f t="shared" si="19"/>
        <v>0.351648351648352</v>
      </c>
      <c r="P64" s="9">
        <v>0</v>
      </c>
      <c r="Q64" s="17">
        <f t="shared" si="12"/>
        <v>64.7868016900275</v>
      </c>
      <c r="R64" s="16">
        <f t="shared" si="20"/>
        <v>38</v>
      </c>
      <c r="S64" s="24">
        <f t="shared" si="21"/>
        <v>0.417582417582418</v>
      </c>
    </row>
    <row r="65" s="2" customFormat="1" customHeight="1" spans="1:19">
      <c r="A65" s="9"/>
      <c r="B65" s="81" t="s">
        <v>519</v>
      </c>
      <c r="C65" s="81" t="s">
        <v>520</v>
      </c>
      <c r="D65" s="9" t="s">
        <v>447</v>
      </c>
      <c r="E65" s="10">
        <f t="shared" si="13"/>
        <v>62.7047146401985</v>
      </c>
      <c r="F65" s="23">
        <f t="shared" si="14"/>
        <v>11</v>
      </c>
      <c r="G65" s="11">
        <f t="shared" si="15"/>
        <v>0.120879120879121</v>
      </c>
      <c r="H65" s="81" t="s">
        <v>521</v>
      </c>
      <c r="I65" s="10">
        <f t="shared" si="11"/>
        <v>18.0540540540541</v>
      </c>
      <c r="J65" s="9">
        <f t="shared" si="16"/>
        <v>9</v>
      </c>
      <c r="K65" s="11">
        <f t="shared" si="17"/>
        <v>0.0989010989010989</v>
      </c>
      <c r="L65" s="9">
        <v>12</v>
      </c>
      <c r="M65" s="23">
        <f t="shared" si="18"/>
        <v>12</v>
      </c>
      <c r="N65" s="9">
        <v>11</v>
      </c>
      <c r="O65" s="24">
        <f t="shared" si="19"/>
        <v>0.120879120879121</v>
      </c>
      <c r="P65" s="9">
        <v>0</v>
      </c>
      <c r="Q65" s="17">
        <f t="shared" si="12"/>
        <v>92.7587686942526</v>
      </c>
      <c r="R65" s="16">
        <f t="shared" si="20"/>
        <v>9</v>
      </c>
      <c r="S65" s="24">
        <f t="shared" si="21"/>
        <v>0.0989010989010989</v>
      </c>
    </row>
    <row r="66" s="2" customFormat="1" customHeight="1" spans="1:19">
      <c r="A66" s="9"/>
      <c r="B66" s="81" t="s">
        <v>522</v>
      </c>
      <c r="C66" s="81" t="s">
        <v>523</v>
      </c>
      <c r="D66" s="9" t="s">
        <v>524</v>
      </c>
      <c r="E66" s="10">
        <f t="shared" si="13"/>
        <v>46.029776674938</v>
      </c>
      <c r="F66" s="23">
        <f t="shared" si="14"/>
        <v>61</v>
      </c>
      <c r="G66" s="11">
        <f t="shared" si="15"/>
        <v>0.67032967032967</v>
      </c>
      <c r="H66" s="81" t="s">
        <v>425</v>
      </c>
      <c r="I66" s="10">
        <f t="shared" si="11"/>
        <v>4.97297297297297</v>
      </c>
      <c r="J66" s="9">
        <f t="shared" si="16"/>
        <v>84</v>
      </c>
      <c r="K66" s="11">
        <f t="shared" si="17"/>
        <v>0.923076923076923</v>
      </c>
      <c r="L66" s="9">
        <v>0</v>
      </c>
      <c r="M66" s="23">
        <f t="shared" si="18"/>
        <v>0</v>
      </c>
      <c r="N66" s="9">
        <v>32</v>
      </c>
      <c r="O66" s="24">
        <f t="shared" si="19"/>
        <v>0.351648351648352</v>
      </c>
      <c r="P66" s="9">
        <v>0</v>
      </c>
      <c r="Q66" s="17">
        <f t="shared" si="12"/>
        <v>51.0027496479109</v>
      </c>
      <c r="R66" s="16">
        <f t="shared" si="20"/>
        <v>65</v>
      </c>
      <c r="S66" s="24">
        <f t="shared" si="21"/>
        <v>0.714285714285714</v>
      </c>
    </row>
    <row r="67" s="2" customFormat="1" customHeight="1" spans="1:19">
      <c r="A67" s="9"/>
      <c r="B67" s="81" t="s">
        <v>525</v>
      </c>
      <c r="C67" s="81" t="s">
        <v>526</v>
      </c>
      <c r="D67" s="9" t="s">
        <v>527</v>
      </c>
      <c r="E67" s="10">
        <f t="shared" si="13"/>
        <v>34.5657568238213</v>
      </c>
      <c r="F67" s="23">
        <f t="shared" si="14"/>
        <v>81</v>
      </c>
      <c r="G67" s="11">
        <f t="shared" si="15"/>
        <v>0.89010989010989</v>
      </c>
      <c r="H67" s="81" t="s">
        <v>97</v>
      </c>
      <c r="I67" s="10">
        <f t="shared" si="11"/>
        <v>5.94594594594595</v>
      </c>
      <c r="J67" s="9">
        <f t="shared" si="16"/>
        <v>65</v>
      </c>
      <c r="K67" s="11">
        <f t="shared" si="17"/>
        <v>0.714285714285714</v>
      </c>
      <c r="L67" s="9">
        <v>0</v>
      </c>
      <c r="M67" s="23">
        <f t="shared" si="18"/>
        <v>0</v>
      </c>
      <c r="N67" s="9">
        <v>32</v>
      </c>
      <c r="O67" s="24">
        <f t="shared" si="19"/>
        <v>0.351648351648352</v>
      </c>
      <c r="P67" s="9">
        <v>0</v>
      </c>
      <c r="Q67" s="17">
        <f t="shared" si="12"/>
        <v>40.5117027697673</v>
      </c>
      <c r="R67" s="16">
        <f t="shared" si="20"/>
        <v>81</v>
      </c>
      <c r="S67" s="24">
        <f t="shared" si="21"/>
        <v>0.89010989010989</v>
      </c>
    </row>
    <row r="68" s="2" customFormat="1" customHeight="1" spans="1:19">
      <c r="A68" s="9"/>
      <c r="B68" s="81" t="s">
        <v>528</v>
      </c>
      <c r="C68" s="81" t="s">
        <v>529</v>
      </c>
      <c r="D68" s="9" t="s">
        <v>530</v>
      </c>
      <c r="E68" s="10">
        <f t="shared" si="13"/>
        <v>58.8833746898263</v>
      </c>
      <c r="F68" s="23">
        <f t="shared" si="14"/>
        <v>31</v>
      </c>
      <c r="G68" s="11">
        <f t="shared" si="15"/>
        <v>0.340659340659341</v>
      </c>
      <c r="H68" s="81" t="s">
        <v>531</v>
      </c>
      <c r="I68" s="10">
        <f t="shared" si="11"/>
        <v>12.4324324324324</v>
      </c>
      <c r="J68" s="9">
        <f t="shared" si="16"/>
        <v>18</v>
      </c>
      <c r="K68" s="11">
        <f t="shared" si="17"/>
        <v>0.197802197802198</v>
      </c>
      <c r="L68" s="9">
        <v>3.5</v>
      </c>
      <c r="M68" s="23">
        <f t="shared" si="18"/>
        <v>3.5</v>
      </c>
      <c r="N68" s="9">
        <v>23</v>
      </c>
      <c r="O68" s="24">
        <f t="shared" si="19"/>
        <v>0.252747252747253</v>
      </c>
      <c r="P68" s="9">
        <v>0</v>
      </c>
      <c r="Q68" s="17">
        <f t="shared" si="12"/>
        <v>74.8158071222587</v>
      </c>
      <c r="R68" s="16">
        <f t="shared" si="20"/>
        <v>24</v>
      </c>
      <c r="S68" s="24">
        <f t="shared" si="21"/>
        <v>0.263736263736264</v>
      </c>
    </row>
    <row r="69" s="2" customFormat="1" customHeight="1" spans="1:19">
      <c r="A69" s="9"/>
      <c r="B69" s="81" t="s">
        <v>532</v>
      </c>
      <c r="C69" s="81" t="s">
        <v>533</v>
      </c>
      <c r="D69" s="9" t="s">
        <v>534</v>
      </c>
      <c r="E69" s="10">
        <f t="shared" si="13"/>
        <v>16.6749379652605</v>
      </c>
      <c r="F69" s="23">
        <f t="shared" si="14"/>
        <v>91</v>
      </c>
      <c r="G69" s="11">
        <f t="shared" si="15"/>
        <v>1</v>
      </c>
      <c r="H69" s="81" t="s">
        <v>131</v>
      </c>
      <c r="I69" s="10">
        <f t="shared" si="11"/>
        <v>4.32432432432432</v>
      </c>
      <c r="J69" s="9">
        <f t="shared" si="16"/>
        <v>89</v>
      </c>
      <c r="K69" s="11">
        <f t="shared" si="17"/>
        <v>0.978021978021978</v>
      </c>
      <c r="L69" s="9">
        <v>0</v>
      </c>
      <c r="M69" s="23">
        <f t="shared" si="18"/>
        <v>0</v>
      </c>
      <c r="N69" s="9">
        <v>32</v>
      </c>
      <c r="O69" s="24">
        <f t="shared" si="19"/>
        <v>0.351648351648352</v>
      </c>
      <c r="P69" s="9">
        <v>0</v>
      </c>
      <c r="Q69" s="17">
        <f t="shared" si="12"/>
        <v>20.9992622895849</v>
      </c>
      <c r="R69" s="16">
        <f t="shared" si="20"/>
        <v>91</v>
      </c>
      <c r="S69" s="24">
        <f t="shared" si="21"/>
        <v>1</v>
      </c>
    </row>
    <row r="70" s="2" customFormat="1" customHeight="1" spans="1:19">
      <c r="A70" s="9"/>
      <c r="B70" s="81" t="s">
        <v>535</v>
      </c>
      <c r="C70" s="81" t="s">
        <v>536</v>
      </c>
      <c r="D70" s="9" t="s">
        <v>537</v>
      </c>
      <c r="E70" s="10">
        <f t="shared" si="13"/>
        <v>32.1339950372208</v>
      </c>
      <c r="F70" s="23">
        <f t="shared" si="14"/>
        <v>83</v>
      </c>
      <c r="G70" s="11">
        <f t="shared" si="15"/>
        <v>0.912087912087912</v>
      </c>
      <c r="H70" s="81" t="s">
        <v>236</v>
      </c>
      <c r="I70" s="10">
        <f t="shared" ref="I70:I96" si="22">H70/MAX($H$5:$H$96)*30</f>
        <v>6.16216216216216</v>
      </c>
      <c r="J70" s="9">
        <f t="shared" si="16"/>
        <v>62</v>
      </c>
      <c r="K70" s="11">
        <f t="shared" si="17"/>
        <v>0.681318681318681</v>
      </c>
      <c r="L70" s="9">
        <v>0</v>
      </c>
      <c r="M70" s="23">
        <f t="shared" si="18"/>
        <v>0</v>
      </c>
      <c r="N70" s="9">
        <v>32</v>
      </c>
      <c r="O70" s="24">
        <f t="shared" si="19"/>
        <v>0.351648351648352</v>
      </c>
      <c r="P70" s="9">
        <v>0</v>
      </c>
      <c r="Q70" s="17">
        <f t="shared" ref="Q70:Q96" si="23">E70+I70+M70-P70</f>
        <v>38.296157199383</v>
      </c>
      <c r="R70" s="16">
        <f t="shared" si="20"/>
        <v>83</v>
      </c>
      <c r="S70" s="24">
        <f t="shared" si="21"/>
        <v>0.912087912087912</v>
      </c>
    </row>
    <row r="71" s="2" customFormat="1" customHeight="1" spans="1:19">
      <c r="A71" s="9"/>
      <c r="B71" s="81" t="s">
        <v>538</v>
      </c>
      <c r="C71" s="81" t="s">
        <v>539</v>
      </c>
      <c r="D71" s="9" t="s">
        <v>202</v>
      </c>
      <c r="E71" s="10">
        <f t="shared" ref="E71:E96" si="24">D71/MAX($D$5:$D$96)*70</f>
        <v>50.1985111662531</v>
      </c>
      <c r="F71" s="23">
        <f t="shared" ref="F71:F96" si="25">RANK(E71,$E$6:$E$96)</f>
        <v>50</v>
      </c>
      <c r="G71" s="11">
        <f t="shared" ref="G71:G96" si="26">IFERROR(RANK(E71,$E$6:$E$96)/COUNT($E$6:$E$96),0)</f>
        <v>0.549450549450549</v>
      </c>
      <c r="H71" s="81" t="s">
        <v>305</v>
      </c>
      <c r="I71" s="10">
        <f t="shared" si="22"/>
        <v>6.05405405405405</v>
      </c>
      <c r="J71" s="9">
        <f t="shared" ref="J71:J96" si="27">RANK(I71,$I$6:$I$96)</f>
        <v>64</v>
      </c>
      <c r="K71" s="11">
        <f t="shared" ref="K71:K96" si="28">IFERROR(RANK(I71,$I$6:$I$96)/COUNT($I$6:$I$96),0)</f>
        <v>0.703296703296703</v>
      </c>
      <c r="L71" s="9">
        <v>0</v>
      </c>
      <c r="M71" s="23">
        <f t="shared" ref="M71:M96" si="29">IF(L71&gt;=50,50,L71)</f>
        <v>0</v>
      </c>
      <c r="N71" s="9">
        <v>32</v>
      </c>
      <c r="O71" s="24">
        <f t="shared" ref="O71:O96" si="30">IFERROR(RANK(M71,$M$6:$M$96)/COUNT($M$6:$M$96),0)</f>
        <v>0.351648351648352</v>
      </c>
      <c r="P71" s="9">
        <v>0</v>
      </c>
      <c r="Q71" s="17">
        <f t="shared" si="23"/>
        <v>56.2525652203072</v>
      </c>
      <c r="R71" s="16">
        <f t="shared" ref="R71:R96" si="31">RANK(Q71,$Q$6:$Q$96)</f>
        <v>53</v>
      </c>
      <c r="S71" s="24">
        <f t="shared" ref="S71:S96" si="32">IFERROR(RANK(Q71,$Q$6:$Q$96)/COUNT($Q$6:$Q$96),0)</f>
        <v>0.582417582417582</v>
      </c>
    </row>
    <row r="72" s="2" customFormat="1" customHeight="1" spans="1:19">
      <c r="A72" s="9"/>
      <c r="B72" s="81" t="s">
        <v>540</v>
      </c>
      <c r="C72" s="81" t="s">
        <v>541</v>
      </c>
      <c r="D72" s="9" t="s">
        <v>542</v>
      </c>
      <c r="E72" s="10">
        <f t="shared" si="24"/>
        <v>42.0347394540943</v>
      </c>
      <c r="F72" s="23">
        <f t="shared" si="25"/>
        <v>68</v>
      </c>
      <c r="G72" s="11">
        <f t="shared" si="26"/>
        <v>0.747252747252747</v>
      </c>
      <c r="H72" s="81" t="s">
        <v>245</v>
      </c>
      <c r="I72" s="10">
        <f t="shared" si="22"/>
        <v>5.62162162162162</v>
      </c>
      <c r="J72" s="9">
        <f t="shared" si="27"/>
        <v>73</v>
      </c>
      <c r="K72" s="11">
        <f t="shared" si="28"/>
        <v>0.802197802197802</v>
      </c>
      <c r="L72" s="9">
        <v>0</v>
      </c>
      <c r="M72" s="23">
        <f t="shared" si="29"/>
        <v>0</v>
      </c>
      <c r="N72" s="9">
        <v>32</v>
      </c>
      <c r="O72" s="24">
        <f t="shared" si="30"/>
        <v>0.351648351648352</v>
      </c>
      <c r="P72" s="9">
        <v>0</v>
      </c>
      <c r="Q72" s="17">
        <f t="shared" si="23"/>
        <v>47.6563610757159</v>
      </c>
      <c r="R72" s="16">
        <f t="shared" si="31"/>
        <v>69</v>
      </c>
      <c r="S72" s="24">
        <f t="shared" si="32"/>
        <v>0.758241758241758</v>
      </c>
    </row>
    <row r="73" s="2" customFormat="1" customHeight="1" spans="1:19">
      <c r="A73" s="9"/>
      <c r="B73" s="81" t="s">
        <v>543</v>
      </c>
      <c r="C73" s="81" t="s">
        <v>544</v>
      </c>
      <c r="D73" s="9" t="s">
        <v>175</v>
      </c>
      <c r="E73" s="10">
        <f t="shared" si="24"/>
        <v>66.0049627791563</v>
      </c>
      <c r="F73" s="23">
        <f t="shared" si="25"/>
        <v>4</v>
      </c>
      <c r="G73" s="11">
        <f t="shared" si="26"/>
        <v>0.043956043956044</v>
      </c>
      <c r="H73" s="81" t="s">
        <v>545</v>
      </c>
      <c r="I73" s="10">
        <f t="shared" si="22"/>
        <v>8.32432432432432</v>
      </c>
      <c r="J73" s="9">
        <f t="shared" si="27"/>
        <v>37</v>
      </c>
      <c r="K73" s="11">
        <f t="shared" si="28"/>
        <v>0.406593406593407</v>
      </c>
      <c r="L73" s="9">
        <v>1</v>
      </c>
      <c r="M73" s="23">
        <f t="shared" si="29"/>
        <v>1</v>
      </c>
      <c r="N73" s="9">
        <v>30</v>
      </c>
      <c r="O73" s="24">
        <f t="shared" si="30"/>
        <v>0.32967032967033</v>
      </c>
      <c r="P73" s="9">
        <v>0</v>
      </c>
      <c r="Q73" s="17">
        <f t="shared" si="23"/>
        <v>75.3292871034806</v>
      </c>
      <c r="R73" s="16">
        <f t="shared" si="31"/>
        <v>21</v>
      </c>
      <c r="S73" s="24">
        <f t="shared" si="32"/>
        <v>0.230769230769231</v>
      </c>
    </row>
    <row r="74" s="2" customFormat="1" customHeight="1" spans="1:19">
      <c r="A74" s="9"/>
      <c r="B74" s="81" t="s">
        <v>546</v>
      </c>
      <c r="C74" s="81" t="s">
        <v>547</v>
      </c>
      <c r="D74" s="9" t="s">
        <v>68</v>
      </c>
      <c r="E74" s="10">
        <f t="shared" si="24"/>
        <v>56.9727047146402</v>
      </c>
      <c r="F74" s="23">
        <f t="shared" si="25"/>
        <v>36</v>
      </c>
      <c r="G74" s="11">
        <f t="shared" si="26"/>
        <v>0.395604395604396</v>
      </c>
      <c r="H74" s="81" t="s">
        <v>53</v>
      </c>
      <c r="I74" s="10">
        <f t="shared" si="22"/>
        <v>5.83783783783784</v>
      </c>
      <c r="J74" s="9">
        <f t="shared" si="27"/>
        <v>69</v>
      </c>
      <c r="K74" s="11">
        <f t="shared" si="28"/>
        <v>0.758241758241758</v>
      </c>
      <c r="L74" s="9">
        <v>0</v>
      </c>
      <c r="M74" s="23">
        <f t="shared" si="29"/>
        <v>0</v>
      </c>
      <c r="N74" s="9">
        <v>32</v>
      </c>
      <c r="O74" s="24">
        <f t="shared" si="30"/>
        <v>0.351648351648352</v>
      </c>
      <c r="P74" s="9">
        <v>0</v>
      </c>
      <c r="Q74" s="17">
        <f t="shared" si="23"/>
        <v>62.810542552478</v>
      </c>
      <c r="R74" s="16">
        <f t="shared" si="31"/>
        <v>42</v>
      </c>
      <c r="S74" s="24">
        <f t="shared" si="32"/>
        <v>0.461538461538462</v>
      </c>
    </row>
    <row r="75" s="2" customFormat="1" customHeight="1" spans="1:19">
      <c r="A75" s="9"/>
      <c r="B75" s="81" t="s">
        <v>548</v>
      </c>
      <c r="C75" s="81" t="s">
        <v>549</v>
      </c>
      <c r="D75" s="9" t="s">
        <v>550</v>
      </c>
      <c r="E75" s="10">
        <f t="shared" si="24"/>
        <v>43.0769230769231</v>
      </c>
      <c r="F75" s="23">
        <f t="shared" si="25"/>
        <v>67</v>
      </c>
      <c r="G75" s="11">
        <f t="shared" si="26"/>
        <v>0.736263736263736</v>
      </c>
      <c r="H75" s="81" t="s">
        <v>551</v>
      </c>
      <c r="I75" s="10">
        <f t="shared" si="22"/>
        <v>6.27027027027027</v>
      </c>
      <c r="J75" s="9">
        <f t="shared" si="27"/>
        <v>60</v>
      </c>
      <c r="K75" s="11">
        <f t="shared" si="28"/>
        <v>0.659340659340659</v>
      </c>
      <c r="L75" s="9">
        <v>0</v>
      </c>
      <c r="M75" s="23">
        <f t="shared" si="29"/>
        <v>0</v>
      </c>
      <c r="N75" s="9">
        <v>32</v>
      </c>
      <c r="O75" s="24">
        <f t="shared" si="30"/>
        <v>0.351648351648352</v>
      </c>
      <c r="P75" s="9">
        <v>0</v>
      </c>
      <c r="Q75" s="17">
        <f t="shared" si="23"/>
        <v>49.3471933471933</v>
      </c>
      <c r="R75" s="16">
        <f t="shared" si="31"/>
        <v>68</v>
      </c>
      <c r="S75" s="24">
        <f t="shared" si="32"/>
        <v>0.747252747252747</v>
      </c>
    </row>
    <row r="76" s="2" customFormat="1" customHeight="1" spans="1:19">
      <c r="A76" s="9"/>
      <c r="B76" s="81" t="s">
        <v>552</v>
      </c>
      <c r="C76" s="81" t="s">
        <v>553</v>
      </c>
      <c r="D76" s="9" t="s">
        <v>343</v>
      </c>
      <c r="E76" s="10">
        <f t="shared" si="24"/>
        <v>37.1712158808933</v>
      </c>
      <c r="F76" s="23">
        <f t="shared" si="25"/>
        <v>78</v>
      </c>
      <c r="G76" s="11">
        <f t="shared" si="26"/>
        <v>0.857142857142857</v>
      </c>
      <c r="H76" s="81" t="s">
        <v>89</v>
      </c>
      <c r="I76" s="10">
        <f t="shared" si="22"/>
        <v>9.72972972972973</v>
      </c>
      <c r="J76" s="9">
        <f t="shared" si="27"/>
        <v>29</v>
      </c>
      <c r="K76" s="11">
        <f t="shared" si="28"/>
        <v>0.318681318681319</v>
      </c>
      <c r="L76" s="9">
        <v>0</v>
      </c>
      <c r="M76" s="23">
        <f t="shared" si="29"/>
        <v>0</v>
      </c>
      <c r="N76" s="9">
        <v>32</v>
      </c>
      <c r="O76" s="24">
        <f t="shared" si="30"/>
        <v>0.351648351648352</v>
      </c>
      <c r="P76" s="9">
        <v>0</v>
      </c>
      <c r="Q76" s="17">
        <f t="shared" si="23"/>
        <v>46.900945610623</v>
      </c>
      <c r="R76" s="16">
        <f t="shared" si="31"/>
        <v>71</v>
      </c>
      <c r="S76" s="24">
        <f t="shared" si="32"/>
        <v>0.78021978021978</v>
      </c>
    </row>
    <row r="77" s="2" customFormat="1" customHeight="1" spans="1:19">
      <c r="A77" s="9"/>
      <c r="B77" s="81" t="s">
        <v>554</v>
      </c>
      <c r="C77" s="81" t="s">
        <v>555</v>
      </c>
      <c r="D77" s="9" t="s">
        <v>556</v>
      </c>
      <c r="E77" s="10">
        <f t="shared" si="24"/>
        <v>61.8362282878412</v>
      </c>
      <c r="F77" s="23">
        <f t="shared" si="25"/>
        <v>15</v>
      </c>
      <c r="G77" s="11">
        <f t="shared" si="26"/>
        <v>0.164835164835165</v>
      </c>
      <c r="H77" s="81" t="s">
        <v>557</v>
      </c>
      <c r="I77" s="10">
        <f t="shared" si="22"/>
        <v>29.0810810810811</v>
      </c>
      <c r="J77" s="9">
        <f t="shared" si="27"/>
        <v>2</v>
      </c>
      <c r="K77" s="11">
        <f t="shared" si="28"/>
        <v>0.021978021978022</v>
      </c>
      <c r="L77" s="9">
        <v>22</v>
      </c>
      <c r="M77" s="23">
        <f t="shared" si="29"/>
        <v>22</v>
      </c>
      <c r="N77" s="9">
        <v>2</v>
      </c>
      <c r="O77" s="24">
        <f t="shared" si="30"/>
        <v>0.021978021978022</v>
      </c>
      <c r="P77" s="9">
        <v>0</v>
      </c>
      <c r="Q77" s="17">
        <f t="shared" si="23"/>
        <v>112.917309368922</v>
      </c>
      <c r="R77" s="16">
        <f t="shared" si="31"/>
        <v>2</v>
      </c>
      <c r="S77" s="24">
        <f t="shared" si="32"/>
        <v>0.021978021978022</v>
      </c>
    </row>
    <row r="78" s="2" customFormat="1" customHeight="1" spans="1:19">
      <c r="A78" s="9"/>
      <c r="B78" s="81" t="s">
        <v>558</v>
      </c>
      <c r="C78" s="81" t="s">
        <v>559</v>
      </c>
      <c r="D78" s="9" t="s">
        <v>314</v>
      </c>
      <c r="E78" s="10">
        <f t="shared" si="24"/>
        <v>66.1786600496278</v>
      </c>
      <c r="F78" s="23">
        <f t="shared" si="25"/>
        <v>3</v>
      </c>
      <c r="G78" s="11">
        <f t="shared" si="26"/>
        <v>0.032967032967033</v>
      </c>
      <c r="H78" s="81" t="s">
        <v>560</v>
      </c>
      <c r="I78" s="10">
        <f t="shared" si="22"/>
        <v>20.4324324324324</v>
      </c>
      <c r="J78" s="9">
        <f t="shared" si="27"/>
        <v>7</v>
      </c>
      <c r="K78" s="11">
        <f t="shared" si="28"/>
        <v>0.0769230769230769</v>
      </c>
      <c r="L78" s="9">
        <v>13</v>
      </c>
      <c r="M78" s="23">
        <f t="shared" si="29"/>
        <v>13</v>
      </c>
      <c r="N78" s="9">
        <v>9</v>
      </c>
      <c r="O78" s="24">
        <f t="shared" si="30"/>
        <v>0.0989010989010989</v>
      </c>
      <c r="P78" s="9">
        <v>0</v>
      </c>
      <c r="Q78" s="17">
        <f t="shared" si="23"/>
        <v>99.6110924820602</v>
      </c>
      <c r="R78" s="16">
        <f t="shared" si="31"/>
        <v>7</v>
      </c>
      <c r="S78" s="24">
        <f t="shared" si="32"/>
        <v>0.0769230769230769</v>
      </c>
    </row>
    <row r="79" s="2" customFormat="1" customHeight="1" spans="1:19">
      <c r="A79" s="9"/>
      <c r="B79" s="81" t="s">
        <v>561</v>
      </c>
      <c r="C79" s="81" t="s">
        <v>562</v>
      </c>
      <c r="D79" s="9" t="s">
        <v>563</v>
      </c>
      <c r="E79" s="10">
        <f t="shared" si="24"/>
        <v>36.9975186104218</v>
      </c>
      <c r="F79" s="23">
        <f t="shared" si="25"/>
        <v>80</v>
      </c>
      <c r="G79" s="11">
        <f t="shared" si="26"/>
        <v>0.879120879120879</v>
      </c>
      <c r="H79" s="81" t="s">
        <v>245</v>
      </c>
      <c r="I79" s="10">
        <f t="shared" si="22"/>
        <v>5.62162162162162</v>
      </c>
      <c r="J79" s="9">
        <f t="shared" si="27"/>
        <v>73</v>
      </c>
      <c r="K79" s="11">
        <f t="shared" si="28"/>
        <v>0.802197802197802</v>
      </c>
      <c r="L79" s="9">
        <v>0</v>
      </c>
      <c r="M79" s="23">
        <f t="shared" si="29"/>
        <v>0</v>
      </c>
      <c r="N79" s="9">
        <v>32</v>
      </c>
      <c r="O79" s="24">
        <f t="shared" si="30"/>
        <v>0.351648351648352</v>
      </c>
      <c r="P79" s="9">
        <v>0</v>
      </c>
      <c r="Q79" s="17">
        <f t="shared" si="23"/>
        <v>42.6191402320435</v>
      </c>
      <c r="R79" s="16">
        <f t="shared" si="31"/>
        <v>80</v>
      </c>
      <c r="S79" s="24">
        <f t="shared" si="32"/>
        <v>0.879120879120879</v>
      </c>
    </row>
    <row r="80" s="2" customFormat="1" customHeight="1" spans="1:19">
      <c r="A80" s="9"/>
      <c r="B80" s="81" t="s">
        <v>564</v>
      </c>
      <c r="C80" s="81" t="s">
        <v>565</v>
      </c>
      <c r="D80" s="9" t="s">
        <v>566</v>
      </c>
      <c r="E80" s="10">
        <f t="shared" si="24"/>
        <v>70</v>
      </c>
      <c r="F80" s="23">
        <f t="shared" si="25"/>
        <v>1</v>
      </c>
      <c r="G80" s="11">
        <f t="shared" si="26"/>
        <v>0.010989010989011</v>
      </c>
      <c r="H80" s="81" t="s">
        <v>567</v>
      </c>
      <c r="I80" s="10">
        <f t="shared" si="22"/>
        <v>22.3783783783784</v>
      </c>
      <c r="J80" s="9">
        <f t="shared" si="27"/>
        <v>3</v>
      </c>
      <c r="K80" s="11">
        <f t="shared" si="28"/>
        <v>0.032967032967033</v>
      </c>
      <c r="L80" s="9">
        <v>10.6</v>
      </c>
      <c r="M80" s="23">
        <f t="shared" si="29"/>
        <v>10.6</v>
      </c>
      <c r="N80" s="9">
        <v>13</v>
      </c>
      <c r="O80" s="24">
        <f t="shared" si="30"/>
        <v>0.142857142857143</v>
      </c>
      <c r="P80" s="9">
        <v>0</v>
      </c>
      <c r="Q80" s="17">
        <f t="shared" si="23"/>
        <v>102.978378378378</v>
      </c>
      <c r="R80" s="16">
        <f t="shared" si="31"/>
        <v>6</v>
      </c>
      <c r="S80" s="24">
        <f t="shared" si="32"/>
        <v>0.0659340659340659</v>
      </c>
    </row>
    <row r="81" s="2" customFormat="1" customHeight="1" spans="1:19">
      <c r="A81" s="9"/>
      <c r="B81" s="81" t="s">
        <v>568</v>
      </c>
      <c r="C81" s="81" t="s">
        <v>569</v>
      </c>
      <c r="D81" s="9" t="s">
        <v>570</v>
      </c>
      <c r="E81" s="10">
        <f t="shared" si="24"/>
        <v>33.3498759305211</v>
      </c>
      <c r="F81" s="23">
        <f t="shared" si="25"/>
        <v>82</v>
      </c>
      <c r="G81" s="11">
        <f t="shared" si="26"/>
        <v>0.901098901098901</v>
      </c>
      <c r="H81" s="81" t="s">
        <v>438</v>
      </c>
      <c r="I81" s="10">
        <f t="shared" si="22"/>
        <v>7.13513513513514</v>
      </c>
      <c r="J81" s="9">
        <f t="shared" si="27"/>
        <v>46</v>
      </c>
      <c r="K81" s="11">
        <f t="shared" si="28"/>
        <v>0.505494505494505</v>
      </c>
      <c r="L81" s="9">
        <v>0</v>
      </c>
      <c r="M81" s="23">
        <f t="shared" si="29"/>
        <v>0</v>
      </c>
      <c r="N81" s="9">
        <v>32</v>
      </c>
      <c r="O81" s="24">
        <f t="shared" si="30"/>
        <v>0.351648351648352</v>
      </c>
      <c r="P81" s="9">
        <v>0</v>
      </c>
      <c r="Q81" s="17">
        <f t="shared" si="23"/>
        <v>40.4850110656562</v>
      </c>
      <c r="R81" s="16">
        <f t="shared" si="31"/>
        <v>82</v>
      </c>
      <c r="S81" s="24">
        <f t="shared" si="32"/>
        <v>0.901098901098901</v>
      </c>
    </row>
    <row r="82" s="2" customFormat="1" customHeight="1" spans="1:19">
      <c r="A82" s="9"/>
      <c r="B82" s="81" t="s">
        <v>571</v>
      </c>
      <c r="C82" s="81" t="s">
        <v>572</v>
      </c>
      <c r="D82" s="9" t="s">
        <v>441</v>
      </c>
      <c r="E82" s="10">
        <f t="shared" si="24"/>
        <v>40.9925558312655</v>
      </c>
      <c r="F82" s="23">
        <f t="shared" si="25"/>
        <v>70</v>
      </c>
      <c r="G82" s="11">
        <f t="shared" si="26"/>
        <v>0.769230769230769</v>
      </c>
      <c r="H82" s="81" t="s">
        <v>284</v>
      </c>
      <c r="I82" s="10">
        <f t="shared" si="22"/>
        <v>5.51351351351351</v>
      </c>
      <c r="J82" s="9">
        <f t="shared" si="27"/>
        <v>77</v>
      </c>
      <c r="K82" s="11">
        <f t="shared" si="28"/>
        <v>0.846153846153846</v>
      </c>
      <c r="L82" s="9">
        <v>0</v>
      </c>
      <c r="M82" s="23">
        <f t="shared" si="29"/>
        <v>0</v>
      </c>
      <c r="N82" s="9">
        <v>32</v>
      </c>
      <c r="O82" s="24">
        <f t="shared" si="30"/>
        <v>0.351648351648352</v>
      </c>
      <c r="P82" s="9">
        <v>0</v>
      </c>
      <c r="Q82" s="17">
        <f t="shared" si="23"/>
        <v>46.506069344779</v>
      </c>
      <c r="R82" s="16">
        <f t="shared" si="31"/>
        <v>73</v>
      </c>
      <c r="S82" s="24">
        <f t="shared" si="32"/>
        <v>0.802197802197802</v>
      </c>
    </row>
    <row r="83" s="2" customFormat="1" customHeight="1" spans="1:19">
      <c r="A83" s="9"/>
      <c r="B83" s="81" t="s">
        <v>573</v>
      </c>
      <c r="C83" s="81" t="s">
        <v>574</v>
      </c>
      <c r="D83" s="9" t="s">
        <v>259</v>
      </c>
      <c r="E83" s="10">
        <f t="shared" si="24"/>
        <v>60.272952853598</v>
      </c>
      <c r="F83" s="23">
        <f t="shared" si="25"/>
        <v>21</v>
      </c>
      <c r="G83" s="11">
        <f t="shared" si="26"/>
        <v>0.230769230769231</v>
      </c>
      <c r="H83" s="81" t="s">
        <v>575</v>
      </c>
      <c r="I83" s="10">
        <f t="shared" si="22"/>
        <v>10.8108108108108</v>
      </c>
      <c r="J83" s="9">
        <f t="shared" si="27"/>
        <v>25</v>
      </c>
      <c r="K83" s="11">
        <f t="shared" si="28"/>
        <v>0.274725274725275</v>
      </c>
      <c r="L83" s="9">
        <v>12.5</v>
      </c>
      <c r="M83" s="23">
        <f t="shared" si="29"/>
        <v>12.5</v>
      </c>
      <c r="N83" s="9">
        <v>10</v>
      </c>
      <c r="O83" s="24">
        <f t="shared" si="30"/>
        <v>0.10989010989011</v>
      </c>
      <c r="P83" s="9">
        <v>0</v>
      </c>
      <c r="Q83" s="17">
        <f t="shared" si="23"/>
        <v>83.5837636644088</v>
      </c>
      <c r="R83" s="16">
        <f t="shared" si="31"/>
        <v>16</v>
      </c>
      <c r="S83" s="24">
        <f t="shared" si="32"/>
        <v>0.175824175824176</v>
      </c>
    </row>
    <row r="84" s="2" customFormat="1" customHeight="1" spans="1:19">
      <c r="A84" s="9"/>
      <c r="B84" s="81" t="s">
        <v>576</v>
      </c>
      <c r="C84" s="81" t="s">
        <v>577</v>
      </c>
      <c r="D84" s="9" t="s">
        <v>578</v>
      </c>
      <c r="E84" s="10">
        <f t="shared" si="24"/>
        <v>38.9081885856079</v>
      </c>
      <c r="F84" s="23">
        <f t="shared" si="25"/>
        <v>75</v>
      </c>
      <c r="G84" s="11">
        <f t="shared" si="26"/>
        <v>0.824175824175824</v>
      </c>
      <c r="H84" s="81" t="s">
        <v>518</v>
      </c>
      <c r="I84" s="10">
        <f t="shared" si="22"/>
        <v>5.72972972972973</v>
      </c>
      <c r="J84" s="9">
        <f t="shared" si="27"/>
        <v>71</v>
      </c>
      <c r="K84" s="11">
        <f t="shared" si="28"/>
        <v>0.78021978021978</v>
      </c>
      <c r="L84" s="9">
        <v>0</v>
      </c>
      <c r="M84" s="23">
        <f t="shared" si="29"/>
        <v>0</v>
      </c>
      <c r="N84" s="9">
        <v>32</v>
      </c>
      <c r="O84" s="24">
        <f t="shared" si="30"/>
        <v>0.351648351648352</v>
      </c>
      <c r="P84" s="9">
        <v>0</v>
      </c>
      <c r="Q84" s="17">
        <f t="shared" si="23"/>
        <v>44.6379183153377</v>
      </c>
      <c r="R84" s="16">
        <f t="shared" si="31"/>
        <v>78</v>
      </c>
      <c r="S84" s="24">
        <f t="shared" si="32"/>
        <v>0.857142857142857</v>
      </c>
    </row>
    <row r="85" s="2" customFormat="1" customHeight="1" spans="1:19">
      <c r="A85" s="9"/>
      <c r="B85" s="81" t="s">
        <v>579</v>
      </c>
      <c r="C85" s="81" t="s">
        <v>580</v>
      </c>
      <c r="D85" s="9" t="s">
        <v>581</v>
      </c>
      <c r="E85" s="10">
        <f t="shared" si="24"/>
        <v>59.4044665012407</v>
      </c>
      <c r="F85" s="23">
        <f t="shared" si="25"/>
        <v>27</v>
      </c>
      <c r="G85" s="11">
        <f t="shared" si="26"/>
        <v>0.296703296703297</v>
      </c>
      <c r="H85" s="81" t="s">
        <v>582</v>
      </c>
      <c r="I85" s="10">
        <f t="shared" si="22"/>
        <v>7.56756756756757</v>
      </c>
      <c r="J85" s="9">
        <f t="shared" si="27"/>
        <v>42</v>
      </c>
      <c r="K85" s="11">
        <f t="shared" si="28"/>
        <v>0.461538461538462</v>
      </c>
      <c r="L85" s="9">
        <v>0</v>
      </c>
      <c r="M85" s="23">
        <f t="shared" si="29"/>
        <v>0</v>
      </c>
      <c r="N85" s="9">
        <v>32</v>
      </c>
      <c r="O85" s="24">
        <f t="shared" si="30"/>
        <v>0.351648351648352</v>
      </c>
      <c r="P85" s="9">
        <v>0</v>
      </c>
      <c r="Q85" s="17">
        <f t="shared" si="23"/>
        <v>66.9720340688083</v>
      </c>
      <c r="R85" s="16">
        <f t="shared" si="31"/>
        <v>35</v>
      </c>
      <c r="S85" s="24">
        <f t="shared" si="32"/>
        <v>0.384615384615385</v>
      </c>
    </row>
    <row r="86" s="2" customFormat="1" customHeight="1" spans="1:19">
      <c r="A86" s="9"/>
      <c r="B86" s="81" t="s">
        <v>583</v>
      </c>
      <c r="C86" s="81" t="s">
        <v>584</v>
      </c>
      <c r="D86" s="9" t="s">
        <v>585</v>
      </c>
      <c r="E86" s="10">
        <f t="shared" si="24"/>
        <v>67.394540942928</v>
      </c>
      <c r="F86" s="23">
        <f t="shared" si="25"/>
        <v>2</v>
      </c>
      <c r="G86" s="11">
        <f t="shared" si="26"/>
        <v>0.021978021978022</v>
      </c>
      <c r="H86" s="81" t="s">
        <v>335</v>
      </c>
      <c r="I86" s="10">
        <f t="shared" si="22"/>
        <v>21.2972972972973</v>
      </c>
      <c r="J86" s="9">
        <f t="shared" si="27"/>
        <v>5</v>
      </c>
      <c r="K86" s="11">
        <f t="shared" si="28"/>
        <v>0.0549450549450549</v>
      </c>
      <c r="L86" s="9">
        <v>10</v>
      </c>
      <c r="M86" s="23">
        <f t="shared" si="29"/>
        <v>10</v>
      </c>
      <c r="N86" s="9">
        <v>15</v>
      </c>
      <c r="O86" s="24">
        <f t="shared" si="30"/>
        <v>0.164835164835165</v>
      </c>
      <c r="P86" s="9">
        <v>0</v>
      </c>
      <c r="Q86" s="17">
        <f t="shared" si="23"/>
        <v>98.6918382402253</v>
      </c>
      <c r="R86" s="16">
        <f t="shared" si="31"/>
        <v>8</v>
      </c>
      <c r="S86" s="24">
        <f t="shared" si="32"/>
        <v>0.0879120879120879</v>
      </c>
    </row>
    <row r="87" s="2" customFormat="1" customHeight="1" spans="1:19">
      <c r="A87" s="9"/>
      <c r="B87" s="81" t="s">
        <v>586</v>
      </c>
      <c r="C87" s="81" t="s">
        <v>587</v>
      </c>
      <c r="D87" s="9" t="s">
        <v>32</v>
      </c>
      <c r="E87" s="10">
        <f t="shared" si="24"/>
        <v>47.0719602977667</v>
      </c>
      <c r="F87" s="23">
        <f t="shared" si="25"/>
        <v>58</v>
      </c>
      <c r="G87" s="11">
        <f t="shared" si="26"/>
        <v>0.637362637362637</v>
      </c>
      <c r="H87" s="81" t="s">
        <v>168</v>
      </c>
      <c r="I87" s="10">
        <f t="shared" si="22"/>
        <v>5.40540540540541</v>
      </c>
      <c r="J87" s="9">
        <f t="shared" si="27"/>
        <v>79</v>
      </c>
      <c r="K87" s="11">
        <f t="shared" si="28"/>
        <v>0.868131868131868</v>
      </c>
      <c r="L87" s="9">
        <v>0</v>
      </c>
      <c r="M87" s="23">
        <f t="shared" si="29"/>
        <v>0</v>
      </c>
      <c r="N87" s="9">
        <v>32</v>
      </c>
      <c r="O87" s="24">
        <f t="shared" si="30"/>
        <v>0.351648351648352</v>
      </c>
      <c r="P87" s="9">
        <v>0</v>
      </c>
      <c r="Q87" s="17">
        <f t="shared" si="23"/>
        <v>52.4773657031722</v>
      </c>
      <c r="R87" s="16">
        <f t="shared" si="31"/>
        <v>60</v>
      </c>
      <c r="S87" s="24">
        <f t="shared" si="32"/>
        <v>0.659340659340659</v>
      </c>
    </row>
    <row r="88" s="2" customFormat="1" customHeight="1" spans="1:19">
      <c r="A88" s="9"/>
      <c r="B88" s="81" t="s">
        <v>588</v>
      </c>
      <c r="C88" s="81" t="s">
        <v>589</v>
      </c>
      <c r="D88" s="9" t="s">
        <v>402</v>
      </c>
      <c r="E88" s="10">
        <f t="shared" si="24"/>
        <v>58.5359801488834</v>
      </c>
      <c r="F88" s="23">
        <f t="shared" si="25"/>
        <v>32</v>
      </c>
      <c r="G88" s="11">
        <f t="shared" si="26"/>
        <v>0.351648351648352</v>
      </c>
      <c r="H88" s="81" t="s">
        <v>590</v>
      </c>
      <c r="I88" s="10">
        <f t="shared" si="22"/>
        <v>10.1621621621622</v>
      </c>
      <c r="J88" s="9">
        <f t="shared" si="27"/>
        <v>27</v>
      </c>
      <c r="K88" s="11">
        <f t="shared" si="28"/>
        <v>0.296703296703297</v>
      </c>
      <c r="L88" s="9">
        <v>0</v>
      </c>
      <c r="M88" s="23">
        <f t="shared" si="29"/>
        <v>0</v>
      </c>
      <c r="N88" s="9">
        <v>32</v>
      </c>
      <c r="O88" s="24">
        <f t="shared" si="30"/>
        <v>0.351648351648352</v>
      </c>
      <c r="P88" s="9">
        <v>0</v>
      </c>
      <c r="Q88" s="17">
        <f t="shared" si="23"/>
        <v>68.6981423110455</v>
      </c>
      <c r="R88" s="16">
        <f t="shared" si="31"/>
        <v>31</v>
      </c>
      <c r="S88" s="24">
        <f t="shared" si="32"/>
        <v>0.340659340659341</v>
      </c>
    </row>
    <row r="89" s="2" customFormat="1" customHeight="1" spans="1:19">
      <c r="A89" s="9"/>
      <c r="B89" s="81" t="s">
        <v>591</v>
      </c>
      <c r="C89" s="81" t="s">
        <v>592</v>
      </c>
      <c r="D89" s="9" t="s">
        <v>593</v>
      </c>
      <c r="E89" s="10">
        <f t="shared" si="24"/>
        <v>65.6575682382134</v>
      </c>
      <c r="F89" s="23">
        <f t="shared" si="25"/>
        <v>5</v>
      </c>
      <c r="G89" s="11">
        <f t="shared" si="26"/>
        <v>0.0549450549450549</v>
      </c>
      <c r="H89" s="81" t="s">
        <v>594</v>
      </c>
      <c r="I89" s="10">
        <f t="shared" si="22"/>
        <v>21.6216216216216</v>
      </c>
      <c r="J89" s="9">
        <f t="shared" si="27"/>
        <v>4</v>
      </c>
      <c r="K89" s="11">
        <f t="shared" si="28"/>
        <v>0.043956043956044</v>
      </c>
      <c r="L89" s="9">
        <v>18.6</v>
      </c>
      <c r="M89" s="23">
        <f t="shared" si="29"/>
        <v>18.6</v>
      </c>
      <c r="N89" s="9">
        <v>5</v>
      </c>
      <c r="O89" s="24">
        <f t="shared" si="30"/>
        <v>0.0549450549450549</v>
      </c>
      <c r="P89" s="9">
        <v>0</v>
      </c>
      <c r="Q89" s="17">
        <f t="shared" si="23"/>
        <v>105.879189859835</v>
      </c>
      <c r="R89" s="16">
        <f t="shared" si="31"/>
        <v>4</v>
      </c>
      <c r="S89" s="24">
        <f t="shared" si="32"/>
        <v>0.043956043956044</v>
      </c>
    </row>
    <row r="90" s="2" customFormat="1" customHeight="1" spans="1:19">
      <c r="A90" s="9"/>
      <c r="B90" s="81" t="s">
        <v>595</v>
      </c>
      <c r="C90" s="81" t="s">
        <v>596</v>
      </c>
      <c r="D90" s="9" t="s">
        <v>88</v>
      </c>
      <c r="E90" s="10">
        <f t="shared" si="24"/>
        <v>47.2456575682382</v>
      </c>
      <c r="F90" s="23">
        <f t="shared" si="25"/>
        <v>57</v>
      </c>
      <c r="G90" s="11">
        <f t="shared" si="26"/>
        <v>0.626373626373626</v>
      </c>
      <c r="H90" s="81" t="s">
        <v>438</v>
      </c>
      <c r="I90" s="10">
        <f t="shared" si="22"/>
        <v>7.13513513513514</v>
      </c>
      <c r="J90" s="9">
        <f t="shared" si="27"/>
        <v>46</v>
      </c>
      <c r="K90" s="11">
        <f t="shared" si="28"/>
        <v>0.505494505494505</v>
      </c>
      <c r="L90" s="9">
        <v>0</v>
      </c>
      <c r="M90" s="23">
        <f t="shared" si="29"/>
        <v>0</v>
      </c>
      <c r="N90" s="9">
        <v>32</v>
      </c>
      <c r="O90" s="24">
        <f t="shared" si="30"/>
        <v>0.351648351648352</v>
      </c>
      <c r="P90" s="9">
        <v>0</v>
      </c>
      <c r="Q90" s="17">
        <f t="shared" si="23"/>
        <v>54.3807927033734</v>
      </c>
      <c r="R90" s="16">
        <f t="shared" si="31"/>
        <v>57</v>
      </c>
      <c r="S90" s="24">
        <f t="shared" si="32"/>
        <v>0.626373626373626</v>
      </c>
    </row>
    <row r="91" s="2" customFormat="1" customHeight="1" spans="1:19">
      <c r="A91" s="9"/>
      <c r="B91" s="81" t="s">
        <v>597</v>
      </c>
      <c r="C91" s="81" t="s">
        <v>598</v>
      </c>
      <c r="D91" s="9" t="s">
        <v>599</v>
      </c>
      <c r="E91" s="10">
        <f t="shared" si="24"/>
        <v>62.87841191067</v>
      </c>
      <c r="F91" s="23">
        <f t="shared" si="25"/>
        <v>10</v>
      </c>
      <c r="G91" s="11">
        <f t="shared" si="26"/>
        <v>0.10989010989011</v>
      </c>
      <c r="H91" s="81" t="s">
        <v>311</v>
      </c>
      <c r="I91" s="10">
        <f t="shared" si="22"/>
        <v>6.48648648648649</v>
      </c>
      <c r="J91" s="9">
        <f t="shared" si="27"/>
        <v>57</v>
      </c>
      <c r="K91" s="11">
        <f t="shared" si="28"/>
        <v>0.626373626373626</v>
      </c>
      <c r="L91" s="9">
        <v>0</v>
      </c>
      <c r="M91" s="23">
        <f t="shared" si="29"/>
        <v>0</v>
      </c>
      <c r="N91" s="9">
        <v>32</v>
      </c>
      <c r="O91" s="24">
        <f t="shared" si="30"/>
        <v>0.351648351648352</v>
      </c>
      <c r="P91" s="9">
        <v>0</v>
      </c>
      <c r="Q91" s="17">
        <f t="shared" si="23"/>
        <v>69.3648983971565</v>
      </c>
      <c r="R91" s="16">
        <f t="shared" si="31"/>
        <v>30</v>
      </c>
      <c r="S91" s="24">
        <f t="shared" si="32"/>
        <v>0.32967032967033</v>
      </c>
    </row>
    <row r="92" s="2" customFormat="1" customHeight="1" spans="1:19">
      <c r="A92" s="9"/>
      <c r="B92" s="81" t="s">
        <v>600</v>
      </c>
      <c r="C92" s="81" t="s">
        <v>601</v>
      </c>
      <c r="D92" s="9" t="s">
        <v>602</v>
      </c>
      <c r="E92" s="10">
        <f t="shared" si="24"/>
        <v>51.5880893300248</v>
      </c>
      <c r="F92" s="23">
        <f t="shared" si="25"/>
        <v>46</v>
      </c>
      <c r="G92" s="11">
        <f t="shared" si="26"/>
        <v>0.505494505494505</v>
      </c>
      <c r="H92" s="81" t="s">
        <v>344</v>
      </c>
      <c r="I92" s="10">
        <f t="shared" si="22"/>
        <v>6.81081081081081</v>
      </c>
      <c r="J92" s="9">
        <f t="shared" si="27"/>
        <v>53</v>
      </c>
      <c r="K92" s="11">
        <f t="shared" si="28"/>
        <v>0.582417582417582</v>
      </c>
      <c r="L92" s="9">
        <v>0</v>
      </c>
      <c r="M92" s="23">
        <f t="shared" si="29"/>
        <v>0</v>
      </c>
      <c r="N92" s="9">
        <v>0</v>
      </c>
      <c r="O92" s="24">
        <f t="shared" si="30"/>
        <v>0.351648351648352</v>
      </c>
      <c r="P92" s="9">
        <v>0</v>
      </c>
      <c r="Q92" s="17">
        <f t="shared" si="23"/>
        <v>58.3989001408356</v>
      </c>
      <c r="R92" s="16">
        <f t="shared" si="31"/>
        <v>51</v>
      </c>
      <c r="S92" s="24">
        <f t="shared" si="32"/>
        <v>0.56043956043956</v>
      </c>
    </row>
    <row r="93" s="2" customFormat="1" customHeight="1" spans="1:19">
      <c r="A93" s="9"/>
      <c r="B93" s="81" t="s">
        <v>603</v>
      </c>
      <c r="C93" s="81" t="s">
        <v>604</v>
      </c>
      <c r="D93" s="9" t="s">
        <v>605</v>
      </c>
      <c r="E93" s="10">
        <f t="shared" si="24"/>
        <v>40.6451612903226</v>
      </c>
      <c r="F93" s="23">
        <f t="shared" si="25"/>
        <v>72</v>
      </c>
      <c r="G93" s="11">
        <f t="shared" si="26"/>
        <v>0.791208791208791</v>
      </c>
      <c r="H93" s="81" t="s">
        <v>551</v>
      </c>
      <c r="I93" s="10">
        <f t="shared" si="22"/>
        <v>6.27027027027027</v>
      </c>
      <c r="J93" s="9">
        <f t="shared" si="27"/>
        <v>60</v>
      </c>
      <c r="K93" s="11">
        <f t="shared" si="28"/>
        <v>0.659340659340659</v>
      </c>
      <c r="L93" s="9">
        <v>0</v>
      </c>
      <c r="M93" s="23">
        <f t="shared" si="29"/>
        <v>0</v>
      </c>
      <c r="N93" s="9">
        <v>32</v>
      </c>
      <c r="O93" s="24">
        <f t="shared" si="30"/>
        <v>0.351648351648352</v>
      </c>
      <c r="P93" s="9">
        <v>0</v>
      </c>
      <c r="Q93" s="17">
        <f t="shared" si="23"/>
        <v>46.9154315605929</v>
      </c>
      <c r="R93" s="16">
        <f t="shared" si="31"/>
        <v>70</v>
      </c>
      <c r="S93" s="24">
        <f t="shared" si="32"/>
        <v>0.769230769230769</v>
      </c>
    </row>
    <row r="94" s="2" customFormat="1" customHeight="1" spans="1:19">
      <c r="A94" s="9"/>
      <c r="B94" s="81" t="s">
        <v>606</v>
      </c>
      <c r="C94" s="81" t="s">
        <v>607</v>
      </c>
      <c r="D94" s="9" t="s">
        <v>171</v>
      </c>
      <c r="E94" s="10">
        <f t="shared" si="24"/>
        <v>60.0992555831265</v>
      </c>
      <c r="F94" s="23">
        <f t="shared" si="25"/>
        <v>22</v>
      </c>
      <c r="G94" s="11">
        <f t="shared" si="26"/>
        <v>0.241758241758242</v>
      </c>
      <c r="H94" s="81" t="s">
        <v>29</v>
      </c>
      <c r="I94" s="10">
        <f t="shared" si="22"/>
        <v>11.027027027027</v>
      </c>
      <c r="J94" s="9">
        <f t="shared" si="27"/>
        <v>21</v>
      </c>
      <c r="K94" s="11">
        <f t="shared" si="28"/>
        <v>0.230769230769231</v>
      </c>
      <c r="L94" s="9">
        <v>10</v>
      </c>
      <c r="M94" s="23">
        <f t="shared" si="29"/>
        <v>10</v>
      </c>
      <c r="N94" s="9">
        <v>15</v>
      </c>
      <c r="O94" s="24">
        <f t="shared" si="30"/>
        <v>0.164835164835165</v>
      </c>
      <c r="P94" s="9">
        <v>0</v>
      </c>
      <c r="Q94" s="17">
        <f t="shared" si="23"/>
        <v>81.1262826101536</v>
      </c>
      <c r="R94" s="16">
        <f t="shared" si="31"/>
        <v>17</v>
      </c>
      <c r="S94" s="24">
        <f t="shared" si="32"/>
        <v>0.186813186813187</v>
      </c>
    </row>
    <row r="95" s="2" customFormat="1" customHeight="1" spans="1:19">
      <c r="A95" s="9"/>
      <c r="B95" s="81" t="s">
        <v>608</v>
      </c>
      <c r="C95" s="81" t="s">
        <v>609</v>
      </c>
      <c r="D95" s="9" t="s">
        <v>36</v>
      </c>
      <c r="E95" s="10">
        <f t="shared" si="24"/>
        <v>59.5781637717122</v>
      </c>
      <c r="F95" s="23">
        <f t="shared" si="25"/>
        <v>26</v>
      </c>
      <c r="G95" s="11">
        <f t="shared" si="26"/>
        <v>0.285714285714286</v>
      </c>
      <c r="H95" s="81" t="s">
        <v>97</v>
      </c>
      <c r="I95" s="10">
        <f t="shared" si="22"/>
        <v>5.94594594594595</v>
      </c>
      <c r="J95" s="9">
        <f t="shared" si="27"/>
        <v>65</v>
      </c>
      <c r="K95" s="11">
        <f t="shared" si="28"/>
        <v>0.714285714285714</v>
      </c>
      <c r="L95" s="9">
        <v>0</v>
      </c>
      <c r="M95" s="23">
        <f t="shared" si="29"/>
        <v>0</v>
      </c>
      <c r="N95" s="9">
        <v>32</v>
      </c>
      <c r="O95" s="24">
        <f t="shared" si="30"/>
        <v>0.351648351648352</v>
      </c>
      <c r="P95" s="9">
        <v>0</v>
      </c>
      <c r="Q95" s="17">
        <f t="shared" si="23"/>
        <v>65.5241097176581</v>
      </c>
      <c r="R95" s="16">
        <f t="shared" si="31"/>
        <v>37</v>
      </c>
      <c r="S95" s="24">
        <f t="shared" si="32"/>
        <v>0.406593406593407</v>
      </c>
    </row>
    <row r="96" s="2" customFormat="1" customHeight="1" spans="1:19">
      <c r="A96" s="15"/>
      <c r="B96" s="81" t="s">
        <v>610</v>
      </c>
      <c r="C96" s="81" t="s">
        <v>611</v>
      </c>
      <c r="D96" s="9" t="s">
        <v>297</v>
      </c>
      <c r="E96" s="10">
        <f t="shared" si="24"/>
        <v>61.1414392059553</v>
      </c>
      <c r="F96" s="23">
        <f t="shared" si="25"/>
        <v>16</v>
      </c>
      <c r="G96" s="11">
        <f t="shared" si="26"/>
        <v>0.175824175824176</v>
      </c>
      <c r="H96" s="81" t="s">
        <v>65</v>
      </c>
      <c r="I96" s="10">
        <f t="shared" si="22"/>
        <v>9.08108108108108</v>
      </c>
      <c r="J96" s="9">
        <f t="shared" si="27"/>
        <v>31</v>
      </c>
      <c r="K96" s="11">
        <f t="shared" si="28"/>
        <v>0.340659340659341</v>
      </c>
      <c r="L96" s="9">
        <v>5</v>
      </c>
      <c r="M96" s="23">
        <f t="shared" si="29"/>
        <v>5</v>
      </c>
      <c r="N96" s="9">
        <v>22</v>
      </c>
      <c r="O96" s="24">
        <f t="shared" si="30"/>
        <v>0.241758241758242</v>
      </c>
      <c r="P96" s="9">
        <v>0</v>
      </c>
      <c r="Q96" s="17">
        <f t="shared" si="23"/>
        <v>75.2225202870364</v>
      </c>
      <c r="R96" s="16">
        <f t="shared" si="31"/>
        <v>23</v>
      </c>
      <c r="S96" s="24">
        <f t="shared" si="32"/>
        <v>0.252747252747253</v>
      </c>
    </row>
    <row r="97" s="2" customFormat="1" ht="30" customHeight="1" spans="2:21">
      <c r="B97" s="2" t="s">
        <v>328</v>
      </c>
      <c r="E97" s="3"/>
      <c r="F97" s="78"/>
      <c r="G97" s="2"/>
      <c r="I97" s="3"/>
      <c r="K97" s="4"/>
      <c r="O97" s="4"/>
      <c r="Q97" s="3"/>
      <c r="S97" s="4"/>
    </row>
    <row r="98" s="2" customFormat="1" customHeight="1" spans="2:21">
      <c r="B98" s="2" t="s">
        <v>329</v>
      </c>
      <c r="E98" s="3"/>
      <c r="F98" s="78"/>
      <c r="G98" s="2"/>
      <c r="I98" s="3"/>
      <c r="K98" s="4"/>
      <c r="M98" s="35" t="s">
        <v>330</v>
      </c>
      <c r="N98" s="35"/>
      <c r="O98" s="35"/>
      <c r="P98" s="35"/>
      <c r="Q98" s="36"/>
      <c r="R98" s="35"/>
      <c r="S98" s="35"/>
      <c r="T98" s="35"/>
      <c r="U98" s="35"/>
    </row>
    <row r="99" s="2" customFormat="1" customHeight="1" spans="2:21">
      <c r="B99" s="2" t="s">
        <v>331</v>
      </c>
      <c r="E99" s="3"/>
      <c r="F99" s="78"/>
      <c r="G99" s="2"/>
      <c r="I99" s="3"/>
      <c r="K99" s="4"/>
      <c r="M99" s="35"/>
      <c r="N99" s="35"/>
      <c r="O99" s="35"/>
      <c r="P99" s="35"/>
      <c r="Q99" s="36"/>
      <c r="R99" s="35"/>
      <c r="S99" s="35"/>
      <c r="T99" s="35"/>
      <c r="U99" s="35"/>
    </row>
    <row r="100" s="2" customFormat="1" customHeight="1" spans="2:21">
      <c r="B100" s="2" t="s">
        <v>332</v>
      </c>
      <c r="E100" s="3"/>
      <c r="F100" s="78"/>
      <c r="G100" s="2"/>
      <c r="I100" s="3"/>
      <c r="K100" s="4"/>
      <c r="M100" s="35"/>
      <c r="N100" s="35"/>
      <c r="O100" s="35"/>
      <c r="P100" s="35"/>
      <c r="Q100" s="36"/>
      <c r="R100" s="35"/>
      <c r="S100" s="35"/>
      <c r="T100" s="35"/>
      <c r="U100" s="35"/>
    </row>
    <row r="101" s="2" customFormat="1" customHeight="1" spans="2:21">
      <c r="E101" s="3"/>
      <c r="F101" s="78"/>
      <c r="G101" s="4"/>
      <c r="I101" s="3"/>
      <c r="K101" s="4"/>
      <c r="M101" s="35"/>
      <c r="N101" s="35"/>
      <c r="O101" s="35"/>
      <c r="P101" s="35"/>
      <c r="Q101" s="36"/>
      <c r="R101" s="35"/>
      <c r="S101" s="35"/>
      <c r="T101" s="35"/>
      <c r="U101" s="35"/>
    </row>
    <row r="102" s="2" customFormat="1" customHeight="1" spans="2:21">
      <c r="E102" s="3"/>
      <c r="F102" s="78"/>
      <c r="G102" s="4"/>
      <c r="I102" s="3"/>
      <c r="K102" s="4"/>
      <c r="M102" s="35"/>
      <c r="N102" s="35"/>
      <c r="O102" s="35"/>
      <c r="P102" s="35"/>
      <c r="Q102" s="36"/>
      <c r="R102" s="35"/>
      <c r="S102" s="35"/>
      <c r="T102" s="35"/>
      <c r="U102" s="35"/>
    </row>
    <row r="104" customHeight="1" spans="2:21">
      <c r="C104"/>
    </row>
    <row r="105" customHeight="1" spans="2:21">
      <c r="C105"/>
    </row>
    <row r="106" customHeight="1" spans="2:21">
      <c r="C106"/>
    </row>
    <row r="107" customHeight="1" spans="2:21">
      <c r="C107"/>
    </row>
    <row r="108" customHeight="1" spans="2:21">
      <c r="C108"/>
    </row>
    <row r="109" customHeight="1" spans="2:21">
      <c r="C109"/>
    </row>
    <row r="110" customHeight="1" spans="2:21">
      <c r="C110"/>
    </row>
    <row r="111" customHeight="1" spans="2:21">
      <c r="C111"/>
    </row>
    <row r="112" customHeight="1" spans="2:21">
      <c r="C112"/>
    </row>
    <row r="113" customHeight="1" spans="3:3">
      <c r="C113"/>
    </row>
    <row r="114" customHeight="1" spans="3:3">
      <c r="C114"/>
    </row>
    <row r="115" customHeight="1" spans="3:3">
      <c r="C115"/>
    </row>
    <row r="116" customHeight="1" spans="3:3">
      <c r="C116"/>
    </row>
    <row r="117" customHeight="1" spans="3:3">
      <c r="C117"/>
    </row>
    <row r="118" customHeight="1" spans="3:3">
      <c r="C118"/>
    </row>
    <row r="119" customHeight="1" spans="3:3">
      <c r="C119"/>
    </row>
    <row r="120" customHeight="1" spans="3:3">
      <c r="C120"/>
    </row>
    <row r="121" customHeight="1" spans="3:3">
      <c r="C121"/>
    </row>
  </sheetData>
  <autoFilter xmlns:etc="http://www.wps.cn/officeDocument/2017/etCustomData" ref="A1:U703" etc:filterBottomFollowUsedRange="0">
    <extLst/>
  </autoFilter>
  <mergeCells count="15">
    <mergeCell ref="B1:C1"/>
    <mergeCell ref="A2:S2"/>
    <mergeCell ref="D3:G3"/>
    <mergeCell ref="H3:K3"/>
    <mergeCell ref="L3:O3"/>
    <mergeCell ref="Q3:S3"/>
    <mergeCell ref="B97:L97"/>
    <mergeCell ref="B98:L98"/>
    <mergeCell ref="B99:L99"/>
    <mergeCell ref="B100:L100"/>
    <mergeCell ref="A3:A4"/>
    <mergeCell ref="B3:B4"/>
    <mergeCell ref="C3:C4"/>
    <mergeCell ref="P3:P4"/>
    <mergeCell ref="M98:U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8"/>
  <sheetViews>
    <sheetView topLeftCell="A113" workbookViewId="0">
      <selection activeCell="E6" sqref="E6"/>
    </sheetView>
  </sheetViews>
  <sheetFormatPr defaultColWidth="9" defaultRowHeight="19" customHeight="1"/>
  <cols>
    <col min="1" max="1" width="5.12727272727273" style="37" customWidth="1"/>
    <col min="2" max="2" width="15.3090909090909" style="37" customWidth="1"/>
    <col min="3" max="3" width="9" style="37"/>
    <col min="4" max="4" width="9.62727272727273" style="39" customWidth="1"/>
    <col min="5" max="5" width="9.62727272727273" style="40" customWidth="1"/>
    <col min="6" max="6" width="9.62727272727273" style="39" customWidth="1"/>
    <col min="7" max="7" width="9.62727272727273" style="41" customWidth="1"/>
    <col min="8" max="8" width="9.62727272727273" style="42" customWidth="1"/>
    <col min="9" max="9" width="9.62727272727273" style="40" customWidth="1"/>
    <col min="10" max="11" width="9.62727272727273" style="42" customWidth="1"/>
    <col min="12" max="13" width="9.62727272727273" style="40" customWidth="1"/>
    <col min="14" max="14" width="9.62727272727273" style="39" customWidth="1"/>
    <col min="15" max="15" width="9.62727272727273" style="41" customWidth="1"/>
    <col min="16" max="16" width="9.62727272727273" style="39" customWidth="1"/>
    <col min="17" max="17" width="9.62727272727273" style="40" customWidth="1"/>
    <col min="18" max="18" width="8.5" style="42" customWidth="1"/>
    <col min="19" max="19" width="9.62727272727273" style="43" customWidth="1"/>
    <col min="20" max="20" width="9" style="37"/>
    <col min="21" max="21" width="9" style="44"/>
    <col min="22" max="16384" width="9" style="37"/>
  </cols>
  <sheetData>
    <row r="1" s="37" customFormat="1" customHeight="1" spans="1:21">
      <c r="B1" s="45" t="s">
        <v>0</v>
      </c>
      <c r="C1" s="45"/>
      <c r="D1" s="39"/>
      <c r="E1" s="40"/>
      <c r="F1" s="39"/>
      <c r="G1" s="41"/>
      <c r="H1" s="39"/>
      <c r="I1" s="40"/>
      <c r="J1" s="39"/>
      <c r="K1" s="41"/>
      <c r="L1" s="39"/>
      <c r="M1" s="39"/>
      <c r="N1" s="39"/>
      <c r="O1" s="41"/>
      <c r="P1" s="39"/>
      <c r="Q1" s="40"/>
      <c r="R1" s="39"/>
      <c r="S1" s="43"/>
    </row>
    <row r="2" s="37" customFormat="1" ht="27" customHeight="1" spans="1:21">
      <c r="A2" s="46" t="s">
        <v>1</v>
      </c>
      <c r="B2" s="46"/>
      <c r="C2" s="46"/>
      <c r="D2" s="47"/>
      <c r="E2" s="48"/>
      <c r="F2" s="47"/>
      <c r="G2" s="49"/>
      <c r="H2" s="47"/>
      <c r="I2" s="48"/>
      <c r="J2" s="47"/>
      <c r="K2" s="49"/>
      <c r="L2" s="47"/>
      <c r="M2" s="47"/>
      <c r="N2" s="47"/>
      <c r="O2" s="49"/>
      <c r="P2" s="47"/>
      <c r="Q2" s="48"/>
      <c r="R2" s="47"/>
      <c r="S2" s="50"/>
    </row>
    <row r="3" s="37" customFormat="1" customHeight="1" spans="1:21">
      <c r="A3" s="51" t="s">
        <v>2</v>
      </c>
      <c r="B3" s="51" t="s">
        <v>3</v>
      </c>
      <c r="C3" s="51" t="s">
        <v>4</v>
      </c>
      <c r="D3" s="52" t="s">
        <v>5</v>
      </c>
      <c r="E3" s="53"/>
      <c r="F3" s="53"/>
      <c r="G3" s="54"/>
      <c r="H3" s="55" t="s">
        <v>6</v>
      </c>
      <c r="I3" s="56"/>
      <c r="J3" s="56"/>
      <c r="K3" s="57"/>
      <c r="L3" s="58" t="s">
        <v>7</v>
      </c>
      <c r="M3" s="59"/>
      <c r="N3" s="59"/>
      <c r="O3" s="60"/>
      <c r="P3" s="61" t="s">
        <v>8</v>
      </c>
      <c r="Q3" s="62" t="s">
        <v>9</v>
      </c>
      <c r="R3" s="62"/>
      <c r="S3" s="63"/>
      <c r="U3" s="44"/>
    </row>
    <row r="4" s="37" customFormat="1" customHeight="1" spans="1:21">
      <c r="A4" s="51"/>
      <c r="B4" s="51"/>
      <c r="C4" s="51"/>
      <c r="D4" s="61" t="s">
        <v>10</v>
      </c>
      <c r="E4" s="64" t="s">
        <v>11</v>
      </c>
      <c r="F4" s="61" t="s">
        <v>12</v>
      </c>
      <c r="G4" s="65" t="s">
        <v>13</v>
      </c>
      <c r="H4" s="66" t="s">
        <v>10</v>
      </c>
      <c r="I4" s="64" t="s">
        <v>11</v>
      </c>
      <c r="J4" s="66" t="s">
        <v>12</v>
      </c>
      <c r="K4" s="66" t="s">
        <v>13</v>
      </c>
      <c r="L4" s="62" t="s">
        <v>10</v>
      </c>
      <c r="M4" s="64" t="s">
        <v>11</v>
      </c>
      <c r="N4" s="61" t="s">
        <v>12</v>
      </c>
      <c r="O4" s="65" t="s">
        <v>13</v>
      </c>
      <c r="P4" s="61"/>
      <c r="Q4" s="62" t="s">
        <v>14</v>
      </c>
      <c r="R4" s="66" t="s">
        <v>15</v>
      </c>
      <c r="S4" s="67" t="s">
        <v>16</v>
      </c>
      <c r="U4" s="44"/>
    </row>
    <row r="5" s="38" customFormat="1" customHeight="1" spans="1:21">
      <c r="A5" s="68" t="s">
        <v>17</v>
      </c>
      <c r="B5" s="68"/>
      <c r="C5" s="68"/>
      <c r="D5" s="68">
        <v>4.02</v>
      </c>
      <c r="E5" s="69">
        <v>70</v>
      </c>
      <c r="F5" s="68">
        <v>1</v>
      </c>
      <c r="G5" s="70"/>
      <c r="H5" s="68">
        <v>269</v>
      </c>
      <c r="I5" s="69">
        <v>30</v>
      </c>
      <c r="J5" s="68">
        <v>1</v>
      </c>
      <c r="K5" s="39"/>
      <c r="L5" s="68"/>
      <c r="M5" s="68"/>
      <c r="N5" s="68"/>
      <c r="O5" s="65"/>
      <c r="P5" s="61"/>
      <c r="Q5" s="61"/>
      <c r="R5" s="61"/>
      <c r="S5" s="70"/>
    </row>
    <row r="6" s="37" customFormat="1" customHeight="1" spans="1:21">
      <c r="A6" s="71"/>
      <c r="B6" s="75" t="s">
        <v>612</v>
      </c>
      <c r="C6" s="75" t="s">
        <v>613</v>
      </c>
      <c r="D6" s="75" t="s">
        <v>614</v>
      </c>
      <c r="E6" s="62">
        <f>D6/MAX($D$5:$D$313)*70</f>
        <v>70</v>
      </c>
      <c r="F6" s="75">
        <f>RANK(E6,$E$6:$E$313)</f>
        <v>1</v>
      </c>
      <c r="G6" s="65">
        <f>IFERROR(RANK(E6,$E$6:$E$313)/COUNT($E$6:$E$313),0)</f>
        <v>0.00324675324675325</v>
      </c>
      <c r="H6" s="66" t="s">
        <v>615</v>
      </c>
      <c r="I6" s="62">
        <f>H6/MAX($H$5:$H$313)*30</f>
        <v>14.9442379182156</v>
      </c>
      <c r="J6" s="61">
        <f>RANK(I6,$I$6:$I$313)</f>
        <v>58</v>
      </c>
      <c r="K6" s="65">
        <f>IFERROR(RANK(I6,$I$6:$I$313)/COUNT($I$6:$I$313),0)</f>
        <v>0.188311688311688</v>
      </c>
      <c r="L6" s="62">
        <v>13</v>
      </c>
      <c r="M6" s="61">
        <f t="shared" ref="M5:M68" si="0">IF(L6&gt;=50,50,L6)</f>
        <v>13</v>
      </c>
      <c r="N6" s="61">
        <f>RANK(M6,$M$6:$M$313)</f>
        <v>46</v>
      </c>
      <c r="O6" s="65">
        <f>IFERROR(RANK(M6,$M$6:$M$313)/COUNT($M$6:$M$313),0)</f>
        <v>0.149350649350649</v>
      </c>
      <c r="P6" s="61">
        <v>0</v>
      </c>
      <c r="Q6" s="62">
        <f>E6+I6+M6-P6</f>
        <v>97.9442379182156</v>
      </c>
      <c r="R6" s="61">
        <f>RANK(Q6,$Q$6:$Q$313)</f>
        <v>22</v>
      </c>
      <c r="S6" s="67">
        <f>IFERROR(RANK(Q6,$Q$6:$Q$313)/COUNT($Q$6:$Q$313),0)</f>
        <v>0.0714285714285714</v>
      </c>
      <c r="U6" s="44"/>
    </row>
    <row r="7" s="37" customFormat="1" customHeight="1" spans="1:21">
      <c r="A7" s="71"/>
      <c r="B7" s="75" t="s">
        <v>616</v>
      </c>
      <c r="C7" s="75" t="s">
        <v>617</v>
      </c>
      <c r="D7" s="75" t="s">
        <v>618</v>
      </c>
      <c r="E7" s="62">
        <f t="shared" ref="E7:E70" si="1">D7/MAX($D$5:$D$313)*70</f>
        <v>69.1293532338309</v>
      </c>
      <c r="F7" s="75">
        <f t="shared" ref="F7:F70" si="2">RANK(E7,$E$6:$E$313)</f>
        <v>2</v>
      </c>
      <c r="G7" s="65">
        <f t="shared" ref="G7:G70" si="3">IFERROR(RANK(E7,$E$6:$E$313)/COUNT($E$6:$E$313),0)</f>
        <v>0.00649350649350649</v>
      </c>
      <c r="H7" s="66" t="s">
        <v>619</v>
      </c>
      <c r="I7" s="62">
        <f t="shared" ref="I7:I70" si="4">H7/MAX($H$5:$H$313)*30</f>
        <v>26.3197026022305</v>
      </c>
      <c r="J7" s="61">
        <f t="shared" ref="J7:J70" si="5">RANK(I7,$I$6:$I$313)</f>
        <v>7</v>
      </c>
      <c r="K7" s="65">
        <f t="shared" ref="K7:K70" si="6">IFERROR(RANK(I7,$I$6:$I$313)/COUNT($I$6:$I$313),0)</f>
        <v>0.0227272727272727</v>
      </c>
      <c r="L7" s="62">
        <v>23.5</v>
      </c>
      <c r="M7" s="61">
        <f t="shared" si="0"/>
        <v>23.5</v>
      </c>
      <c r="N7" s="61">
        <f t="shared" ref="N7:N70" si="7">RANK(M7,$M$6:$M$313)</f>
        <v>14</v>
      </c>
      <c r="O7" s="65">
        <f t="shared" ref="O7:O70" si="8">IFERROR(RANK(M7,$M$6:$M$313)/COUNT($M$6:$M$313),0)</f>
        <v>0.0454545454545455</v>
      </c>
      <c r="P7" s="61">
        <v>0</v>
      </c>
      <c r="Q7" s="62">
        <f t="shared" ref="Q7:Q70" si="9">E7+I7+M7-P7</f>
        <v>118.949055836061</v>
      </c>
      <c r="R7" s="61">
        <f t="shared" ref="R7:R70" si="10">RANK(Q7,$Q$6:$Q$313)</f>
        <v>6</v>
      </c>
      <c r="S7" s="67">
        <f t="shared" ref="S7:S70" si="11">IFERROR(RANK(Q7,$Q$6:$Q$313)/COUNT($Q$6:$Q$313),0)</f>
        <v>0.0194805194805195</v>
      </c>
      <c r="U7" s="44"/>
    </row>
    <row r="8" s="37" customFormat="1" customHeight="1" spans="1:21">
      <c r="A8" s="71"/>
      <c r="B8" s="75" t="s">
        <v>620</v>
      </c>
      <c r="C8" s="75" t="s">
        <v>621</v>
      </c>
      <c r="D8" s="75" t="s">
        <v>618</v>
      </c>
      <c r="E8" s="62">
        <f t="shared" si="1"/>
        <v>69.1293532338309</v>
      </c>
      <c r="F8" s="75">
        <f t="shared" si="2"/>
        <v>2</v>
      </c>
      <c r="G8" s="65">
        <f t="shared" si="3"/>
        <v>0.00649350649350649</v>
      </c>
      <c r="H8" s="66" t="s">
        <v>622</v>
      </c>
      <c r="I8" s="62">
        <f t="shared" si="4"/>
        <v>18.5130111524164</v>
      </c>
      <c r="J8" s="61">
        <f t="shared" si="5"/>
        <v>34</v>
      </c>
      <c r="K8" s="65">
        <f t="shared" si="6"/>
        <v>0.11038961038961</v>
      </c>
      <c r="L8" s="62">
        <v>10.3</v>
      </c>
      <c r="M8" s="61">
        <f t="shared" si="0"/>
        <v>10.3</v>
      </c>
      <c r="N8" s="61">
        <f t="shared" si="7"/>
        <v>54</v>
      </c>
      <c r="O8" s="65">
        <f t="shared" si="8"/>
        <v>0.175324675324675</v>
      </c>
      <c r="P8" s="61">
        <v>0</v>
      </c>
      <c r="Q8" s="62">
        <f t="shared" si="9"/>
        <v>97.9423643862472</v>
      </c>
      <c r="R8" s="61">
        <f t="shared" si="10"/>
        <v>23</v>
      </c>
      <c r="S8" s="67">
        <f t="shared" si="11"/>
        <v>0.0746753246753247</v>
      </c>
      <c r="U8" s="44"/>
    </row>
    <row r="9" s="37" customFormat="1" customHeight="1" spans="1:21">
      <c r="A9" s="71"/>
      <c r="B9" s="75" t="s">
        <v>623</v>
      </c>
      <c r="C9" s="75" t="s">
        <v>624</v>
      </c>
      <c r="D9" s="75" t="s">
        <v>48</v>
      </c>
      <c r="E9" s="62">
        <f t="shared" si="1"/>
        <v>68.4328358208955</v>
      </c>
      <c r="F9" s="75">
        <f t="shared" si="2"/>
        <v>5</v>
      </c>
      <c r="G9" s="65">
        <f t="shared" si="3"/>
        <v>0.0162337662337662</v>
      </c>
      <c r="H9" s="66" t="s">
        <v>315</v>
      </c>
      <c r="I9" s="62">
        <f t="shared" si="4"/>
        <v>19.0706319702602</v>
      </c>
      <c r="J9" s="61">
        <f t="shared" si="5"/>
        <v>30</v>
      </c>
      <c r="K9" s="65">
        <f t="shared" si="6"/>
        <v>0.0974025974025974</v>
      </c>
      <c r="L9" s="62">
        <v>13</v>
      </c>
      <c r="M9" s="61">
        <f t="shared" si="0"/>
        <v>13</v>
      </c>
      <c r="N9" s="61">
        <f t="shared" si="7"/>
        <v>46</v>
      </c>
      <c r="O9" s="65">
        <f t="shared" si="8"/>
        <v>0.149350649350649</v>
      </c>
      <c r="P9" s="61">
        <v>0</v>
      </c>
      <c r="Q9" s="62">
        <f t="shared" si="9"/>
        <v>100.503467791156</v>
      </c>
      <c r="R9" s="61">
        <f t="shared" si="10"/>
        <v>17</v>
      </c>
      <c r="S9" s="67">
        <f t="shared" si="11"/>
        <v>0.0551948051948052</v>
      </c>
      <c r="U9" s="44"/>
    </row>
    <row r="10" s="37" customFormat="1" customHeight="1" spans="1:21">
      <c r="A10" s="71"/>
      <c r="B10" s="75" t="s">
        <v>625</v>
      </c>
      <c r="C10" s="75" t="s">
        <v>626</v>
      </c>
      <c r="D10" s="75" t="s">
        <v>585</v>
      </c>
      <c r="E10" s="62">
        <f t="shared" si="1"/>
        <v>67.5621890547264</v>
      </c>
      <c r="F10" s="75">
        <f t="shared" si="2"/>
        <v>6</v>
      </c>
      <c r="G10" s="65">
        <f t="shared" si="3"/>
        <v>0.0194805194805195</v>
      </c>
      <c r="H10" s="66" t="s">
        <v>627</v>
      </c>
      <c r="I10" s="62">
        <f t="shared" si="4"/>
        <v>28.6617100371747</v>
      </c>
      <c r="J10" s="61">
        <f t="shared" si="5"/>
        <v>3</v>
      </c>
      <c r="K10" s="65">
        <f t="shared" si="6"/>
        <v>0.00974025974025974</v>
      </c>
      <c r="L10" s="62">
        <v>24.6</v>
      </c>
      <c r="M10" s="61">
        <f t="shared" si="0"/>
        <v>24.6</v>
      </c>
      <c r="N10" s="61">
        <f t="shared" si="7"/>
        <v>12</v>
      </c>
      <c r="O10" s="65">
        <f t="shared" si="8"/>
        <v>0.038961038961039</v>
      </c>
      <c r="P10" s="61">
        <v>0</v>
      </c>
      <c r="Q10" s="62">
        <f t="shared" si="9"/>
        <v>120.823899091901</v>
      </c>
      <c r="R10" s="61">
        <f t="shared" si="10"/>
        <v>5</v>
      </c>
      <c r="S10" s="67">
        <f t="shared" si="11"/>
        <v>0.0162337662337662</v>
      </c>
      <c r="U10" s="44"/>
    </row>
    <row r="11" s="37" customFormat="1" customHeight="1" spans="1:21">
      <c r="A11" s="71"/>
      <c r="B11" s="75" t="s">
        <v>628</v>
      </c>
      <c r="C11" s="75" t="s">
        <v>629</v>
      </c>
      <c r="D11" s="75" t="s">
        <v>585</v>
      </c>
      <c r="E11" s="62">
        <f t="shared" si="1"/>
        <v>67.5621890547264</v>
      </c>
      <c r="F11" s="75">
        <f t="shared" si="2"/>
        <v>6</v>
      </c>
      <c r="G11" s="65">
        <f t="shared" si="3"/>
        <v>0.0194805194805195</v>
      </c>
      <c r="H11" s="66" t="s">
        <v>630</v>
      </c>
      <c r="I11" s="62">
        <f t="shared" si="4"/>
        <v>23.7546468401487</v>
      </c>
      <c r="J11" s="61">
        <f t="shared" si="5"/>
        <v>11</v>
      </c>
      <c r="K11" s="65">
        <f t="shared" si="6"/>
        <v>0.0357142857142857</v>
      </c>
      <c r="L11" s="62">
        <v>39.6</v>
      </c>
      <c r="M11" s="61">
        <f t="shared" si="0"/>
        <v>39.6</v>
      </c>
      <c r="N11" s="61">
        <f t="shared" si="7"/>
        <v>1</v>
      </c>
      <c r="O11" s="65">
        <f t="shared" si="8"/>
        <v>0.00324675324675325</v>
      </c>
      <c r="P11" s="61">
        <v>0</v>
      </c>
      <c r="Q11" s="62">
        <f t="shared" si="9"/>
        <v>130.916835894875</v>
      </c>
      <c r="R11" s="61">
        <f t="shared" si="10"/>
        <v>1</v>
      </c>
      <c r="S11" s="67">
        <f t="shared" si="11"/>
        <v>0.00324675324675325</v>
      </c>
      <c r="U11" s="44"/>
    </row>
    <row r="12" s="37" customFormat="1" customHeight="1" spans="1:21">
      <c r="A12" s="71"/>
      <c r="B12" s="75" t="s">
        <v>631</v>
      </c>
      <c r="C12" s="75" t="s">
        <v>632</v>
      </c>
      <c r="D12" s="75" t="s">
        <v>633</v>
      </c>
      <c r="E12" s="62">
        <f t="shared" si="1"/>
        <v>66.8656716417911</v>
      </c>
      <c r="F12" s="75">
        <f t="shared" si="2"/>
        <v>9</v>
      </c>
      <c r="G12" s="65">
        <f t="shared" si="3"/>
        <v>0.0292207792207792</v>
      </c>
      <c r="H12" s="66" t="s">
        <v>77</v>
      </c>
      <c r="I12" s="62">
        <f t="shared" si="4"/>
        <v>5.46468401486989</v>
      </c>
      <c r="J12" s="61">
        <f t="shared" si="5"/>
        <v>250</v>
      </c>
      <c r="K12" s="65">
        <f t="shared" si="6"/>
        <v>0.811688311688312</v>
      </c>
      <c r="L12" s="62">
        <v>1</v>
      </c>
      <c r="M12" s="61">
        <f t="shared" si="0"/>
        <v>1</v>
      </c>
      <c r="N12" s="61">
        <f t="shared" si="7"/>
        <v>134</v>
      </c>
      <c r="O12" s="65">
        <f t="shared" si="8"/>
        <v>0.435064935064935</v>
      </c>
      <c r="P12" s="61">
        <v>0</v>
      </c>
      <c r="Q12" s="62">
        <f t="shared" si="9"/>
        <v>73.3303556566609</v>
      </c>
      <c r="R12" s="61">
        <f t="shared" si="10"/>
        <v>88</v>
      </c>
      <c r="S12" s="67">
        <f t="shared" si="11"/>
        <v>0.285714285714286</v>
      </c>
      <c r="U12" s="44"/>
    </row>
    <row r="13" s="37" customFormat="1" customHeight="1" spans="1:21">
      <c r="A13" s="71"/>
      <c r="B13" s="75" t="s">
        <v>634</v>
      </c>
      <c r="C13" s="75" t="s">
        <v>635</v>
      </c>
      <c r="D13" s="75" t="s">
        <v>198</v>
      </c>
      <c r="E13" s="62">
        <f t="shared" si="1"/>
        <v>66.6915422885572</v>
      </c>
      <c r="F13" s="75">
        <f t="shared" si="2"/>
        <v>10</v>
      </c>
      <c r="G13" s="65">
        <f t="shared" si="3"/>
        <v>0.0324675324675325</v>
      </c>
      <c r="H13" s="66" t="s">
        <v>636</v>
      </c>
      <c r="I13" s="62">
        <f t="shared" si="4"/>
        <v>20.2973977695167</v>
      </c>
      <c r="J13" s="61">
        <f t="shared" si="5"/>
        <v>24</v>
      </c>
      <c r="K13" s="65">
        <f t="shared" si="6"/>
        <v>0.0779220779220779</v>
      </c>
      <c r="L13" s="62">
        <v>34.5</v>
      </c>
      <c r="M13" s="61">
        <f t="shared" si="0"/>
        <v>34.5</v>
      </c>
      <c r="N13" s="61">
        <f t="shared" si="7"/>
        <v>3</v>
      </c>
      <c r="O13" s="65">
        <f t="shared" si="8"/>
        <v>0.00974025974025974</v>
      </c>
      <c r="P13" s="61">
        <v>0</v>
      </c>
      <c r="Q13" s="62">
        <f t="shared" si="9"/>
        <v>121.488940058074</v>
      </c>
      <c r="R13" s="61">
        <f t="shared" si="10"/>
        <v>4</v>
      </c>
      <c r="S13" s="67">
        <f t="shared" si="11"/>
        <v>0.012987012987013</v>
      </c>
      <c r="U13" s="44"/>
    </row>
    <row r="14" s="37" customFormat="1" customHeight="1" spans="1:21">
      <c r="A14" s="71"/>
      <c r="B14" s="75" t="s">
        <v>637</v>
      </c>
      <c r="C14" s="75" t="s">
        <v>638</v>
      </c>
      <c r="D14" s="75" t="s">
        <v>198</v>
      </c>
      <c r="E14" s="62">
        <f t="shared" si="1"/>
        <v>66.6915422885572</v>
      </c>
      <c r="F14" s="75">
        <f t="shared" si="2"/>
        <v>10</v>
      </c>
      <c r="G14" s="65">
        <f t="shared" si="3"/>
        <v>0.0324675324675325</v>
      </c>
      <c r="H14" s="66" t="s">
        <v>438</v>
      </c>
      <c r="I14" s="62">
        <f t="shared" si="4"/>
        <v>7.36059479553903</v>
      </c>
      <c r="J14" s="61">
        <f t="shared" si="5"/>
        <v>197</v>
      </c>
      <c r="K14" s="65">
        <f t="shared" si="6"/>
        <v>0.63961038961039</v>
      </c>
      <c r="L14" s="62">
        <v>1</v>
      </c>
      <c r="M14" s="61">
        <f t="shared" si="0"/>
        <v>1</v>
      </c>
      <c r="N14" s="61">
        <f t="shared" si="7"/>
        <v>134</v>
      </c>
      <c r="O14" s="65">
        <f t="shared" si="8"/>
        <v>0.435064935064935</v>
      </c>
      <c r="P14" s="61">
        <v>0</v>
      </c>
      <c r="Q14" s="62">
        <f t="shared" si="9"/>
        <v>75.0521370840963</v>
      </c>
      <c r="R14" s="61">
        <f t="shared" si="10"/>
        <v>81</v>
      </c>
      <c r="S14" s="67">
        <f t="shared" si="11"/>
        <v>0.262987012987013</v>
      </c>
      <c r="U14" s="44"/>
    </row>
    <row r="15" s="37" customFormat="1" customHeight="1" spans="1:21">
      <c r="A15" s="71"/>
      <c r="B15" s="75" t="s">
        <v>639</v>
      </c>
      <c r="C15" s="75" t="s">
        <v>640</v>
      </c>
      <c r="D15" s="75" t="s">
        <v>198</v>
      </c>
      <c r="E15" s="62">
        <f t="shared" si="1"/>
        <v>66.6915422885572</v>
      </c>
      <c r="F15" s="75">
        <f t="shared" si="2"/>
        <v>10</v>
      </c>
      <c r="G15" s="65">
        <f t="shared" si="3"/>
        <v>0.0324675324675325</v>
      </c>
      <c r="H15" s="66" t="s">
        <v>89</v>
      </c>
      <c r="I15" s="62">
        <f t="shared" si="4"/>
        <v>10.0371747211896</v>
      </c>
      <c r="J15" s="61">
        <f t="shared" si="5"/>
        <v>119</v>
      </c>
      <c r="K15" s="65">
        <f t="shared" si="6"/>
        <v>0.386363636363636</v>
      </c>
      <c r="L15" s="62">
        <v>3.5</v>
      </c>
      <c r="M15" s="61">
        <f t="shared" si="0"/>
        <v>3.5</v>
      </c>
      <c r="N15" s="61">
        <f t="shared" si="7"/>
        <v>91</v>
      </c>
      <c r="O15" s="65">
        <f t="shared" si="8"/>
        <v>0.295454545454545</v>
      </c>
      <c r="P15" s="61">
        <v>0</v>
      </c>
      <c r="Q15" s="62">
        <f t="shared" si="9"/>
        <v>80.2287170097468</v>
      </c>
      <c r="R15" s="61">
        <f t="shared" si="10"/>
        <v>60</v>
      </c>
      <c r="S15" s="67">
        <f t="shared" si="11"/>
        <v>0.194805194805195</v>
      </c>
      <c r="U15" s="44"/>
    </row>
    <row r="16" s="37" customFormat="1" customHeight="1" spans="1:21">
      <c r="A16" s="71"/>
      <c r="B16" s="75" t="s">
        <v>641</v>
      </c>
      <c r="C16" s="75" t="s">
        <v>642</v>
      </c>
      <c r="D16" s="75" t="s">
        <v>314</v>
      </c>
      <c r="E16" s="62">
        <f t="shared" si="1"/>
        <v>66.3432835820896</v>
      </c>
      <c r="F16" s="75">
        <f t="shared" si="2"/>
        <v>13</v>
      </c>
      <c r="G16" s="65">
        <f t="shared" si="3"/>
        <v>0.0422077922077922</v>
      </c>
      <c r="H16" s="66" t="s">
        <v>590</v>
      </c>
      <c r="I16" s="62">
        <f t="shared" si="4"/>
        <v>10.4832713754647</v>
      </c>
      <c r="J16" s="61">
        <f t="shared" si="5"/>
        <v>110</v>
      </c>
      <c r="K16" s="65">
        <f t="shared" si="6"/>
        <v>0.357142857142857</v>
      </c>
      <c r="L16" s="62">
        <v>4.5</v>
      </c>
      <c r="M16" s="61">
        <f t="shared" si="0"/>
        <v>4.5</v>
      </c>
      <c r="N16" s="61">
        <f t="shared" si="7"/>
        <v>86</v>
      </c>
      <c r="O16" s="65">
        <f t="shared" si="8"/>
        <v>0.279220779220779</v>
      </c>
      <c r="P16" s="61">
        <v>0</v>
      </c>
      <c r="Q16" s="62">
        <f t="shared" si="9"/>
        <v>81.3265549575542</v>
      </c>
      <c r="R16" s="61">
        <f t="shared" si="10"/>
        <v>55</v>
      </c>
      <c r="S16" s="67">
        <f t="shared" si="11"/>
        <v>0.178571428571429</v>
      </c>
      <c r="U16" s="44"/>
    </row>
    <row r="17" s="37" customFormat="1" customHeight="1" spans="1:21">
      <c r="A17" s="71"/>
      <c r="B17" s="75" t="s">
        <v>643</v>
      </c>
      <c r="C17" s="75" t="s">
        <v>644</v>
      </c>
      <c r="D17" s="75" t="s">
        <v>645</v>
      </c>
      <c r="E17" s="62">
        <f t="shared" si="1"/>
        <v>65.9950248756219</v>
      </c>
      <c r="F17" s="75">
        <f t="shared" si="2"/>
        <v>14</v>
      </c>
      <c r="G17" s="65">
        <f t="shared" si="3"/>
        <v>0.0454545454545455</v>
      </c>
      <c r="H17" s="66" t="s">
        <v>646</v>
      </c>
      <c r="I17" s="62">
        <f t="shared" si="4"/>
        <v>17.6208178438662</v>
      </c>
      <c r="J17" s="61">
        <f t="shared" si="5"/>
        <v>37</v>
      </c>
      <c r="K17" s="65">
        <f t="shared" si="6"/>
        <v>0.12012987012987</v>
      </c>
      <c r="L17" s="62">
        <v>12</v>
      </c>
      <c r="M17" s="61">
        <f t="shared" si="0"/>
        <v>12</v>
      </c>
      <c r="N17" s="61">
        <f t="shared" si="7"/>
        <v>50</v>
      </c>
      <c r="O17" s="65">
        <f t="shared" si="8"/>
        <v>0.162337662337662</v>
      </c>
      <c r="P17" s="61">
        <v>0</v>
      </c>
      <c r="Q17" s="62">
        <f t="shared" si="9"/>
        <v>95.6158427194881</v>
      </c>
      <c r="R17" s="61">
        <f t="shared" si="10"/>
        <v>28</v>
      </c>
      <c r="S17" s="67">
        <f t="shared" si="11"/>
        <v>0.0909090909090909</v>
      </c>
      <c r="U17" s="44"/>
    </row>
    <row r="18" s="37" customFormat="1" customHeight="1" spans="1:21">
      <c r="A18" s="71"/>
      <c r="B18" s="75" t="s">
        <v>647</v>
      </c>
      <c r="C18" s="75" t="s">
        <v>648</v>
      </c>
      <c r="D18" s="75" t="s">
        <v>645</v>
      </c>
      <c r="E18" s="62">
        <f t="shared" si="1"/>
        <v>65.9950248756219</v>
      </c>
      <c r="F18" s="75">
        <f t="shared" si="2"/>
        <v>14</v>
      </c>
      <c r="G18" s="65">
        <f t="shared" si="3"/>
        <v>0.0454545454545455</v>
      </c>
      <c r="H18" s="66" t="s">
        <v>360</v>
      </c>
      <c r="I18" s="62">
        <f t="shared" si="4"/>
        <v>9.25650557620818</v>
      </c>
      <c r="J18" s="61">
        <f t="shared" si="5"/>
        <v>131</v>
      </c>
      <c r="K18" s="65">
        <f t="shared" si="6"/>
        <v>0.425324675324675</v>
      </c>
      <c r="L18" s="62">
        <v>3.5</v>
      </c>
      <c r="M18" s="61">
        <f t="shared" si="0"/>
        <v>3.5</v>
      </c>
      <c r="N18" s="61">
        <f t="shared" si="7"/>
        <v>91</v>
      </c>
      <c r="O18" s="65">
        <f t="shared" si="8"/>
        <v>0.295454545454545</v>
      </c>
      <c r="P18" s="61">
        <v>0</v>
      </c>
      <c r="Q18" s="62">
        <f t="shared" si="9"/>
        <v>78.7515304518301</v>
      </c>
      <c r="R18" s="61">
        <f t="shared" si="10"/>
        <v>68</v>
      </c>
      <c r="S18" s="67">
        <f t="shared" si="11"/>
        <v>0.220779220779221</v>
      </c>
      <c r="U18" s="44"/>
    </row>
    <row r="19" s="37" customFormat="1" customHeight="1" spans="1:21">
      <c r="A19" s="71"/>
      <c r="B19" s="75" t="s">
        <v>649</v>
      </c>
      <c r="C19" s="75" t="s">
        <v>650</v>
      </c>
      <c r="D19" s="75" t="s">
        <v>72</v>
      </c>
      <c r="E19" s="62">
        <f t="shared" si="1"/>
        <v>65.4726368159204</v>
      </c>
      <c r="F19" s="75">
        <f t="shared" si="2"/>
        <v>16</v>
      </c>
      <c r="G19" s="65">
        <f t="shared" si="3"/>
        <v>0.051948051948052</v>
      </c>
      <c r="H19" s="66" t="s">
        <v>521</v>
      </c>
      <c r="I19" s="62">
        <f t="shared" si="4"/>
        <v>18.6245353159851</v>
      </c>
      <c r="J19" s="61">
        <f t="shared" si="5"/>
        <v>31</v>
      </c>
      <c r="K19" s="65">
        <f t="shared" si="6"/>
        <v>0.100649350649351</v>
      </c>
      <c r="L19" s="62">
        <v>3.5</v>
      </c>
      <c r="M19" s="61">
        <f t="shared" si="0"/>
        <v>3.5</v>
      </c>
      <c r="N19" s="61">
        <f t="shared" si="7"/>
        <v>91</v>
      </c>
      <c r="O19" s="65">
        <f t="shared" si="8"/>
        <v>0.295454545454545</v>
      </c>
      <c r="P19" s="61">
        <v>0</v>
      </c>
      <c r="Q19" s="62">
        <f t="shared" si="9"/>
        <v>87.5971721319055</v>
      </c>
      <c r="R19" s="61">
        <f t="shared" si="10"/>
        <v>43</v>
      </c>
      <c r="S19" s="67">
        <f t="shared" si="11"/>
        <v>0.13961038961039</v>
      </c>
      <c r="U19" s="44"/>
    </row>
    <row r="20" s="37" customFormat="1" customHeight="1" spans="1:21">
      <c r="A20" s="71"/>
      <c r="B20" s="75" t="s">
        <v>651</v>
      </c>
      <c r="C20" s="75" t="s">
        <v>652</v>
      </c>
      <c r="D20" s="75" t="s">
        <v>72</v>
      </c>
      <c r="E20" s="62">
        <f t="shared" si="1"/>
        <v>65.4726368159204</v>
      </c>
      <c r="F20" s="75">
        <f t="shared" si="2"/>
        <v>16</v>
      </c>
      <c r="G20" s="65">
        <f t="shared" si="3"/>
        <v>0.051948051948052</v>
      </c>
      <c r="H20" s="66" t="s">
        <v>653</v>
      </c>
      <c r="I20" s="62">
        <f t="shared" si="4"/>
        <v>4.34944237918216</v>
      </c>
      <c r="J20" s="61">
        <f t="shared" si="5"/>
        <v>294</v>
      </c>
      <c r="K20" s="65">
        <f t="shared" si="6"/>
        <v>0.954545454545455</v>
      </c>
      <c r="L20" s="62">
        <v>0</v>
      </c>
      <c r="M20" s="61">
        <f t="shared" si="0"/>
        <v>0</v>
      </c>
      <c r="N20" s="61">
        <f t="shared" si="7"/>
        <v>164</v>
      </c>
      <c r="O20" s="65">
        <f t="shared" si="8"/>
        <v>0.532467532467532</v>
      </c>
      <c r="P20" s="61">
        <v>0</v>
      </c>
      <c r="Q20" s="62">
        <f t="shared" si="9"/>
        <v>69.8220791951026</v>
      </c>
      <c r="R20" s="61">
        <f t="shared" si="10"/>
        <v>109</v>
      </c>
      <c r="S20" s="67">
        <f t="shared" si="11"/>
        <v>0.353896103896104</v>
      </c>
      <c r="U20" s="44"/>
    </row>
    <row r="21" s="37" customFormat="1" customHeight="1" spans="1:21">
      <c r="A21" s="71"/>
      <c r="B21" s="75" t="s">
        <v>654</v>
      </c>
      <c r="C21" s="75" t="s">
        <v>655</v>
      </c>
      <c r="D21" s="75" t="s">
        <v>108</v>
      </c>
      <c r="E21" s="62">
        <f t="shared" si="1"/>
        <v>65.2985074626866</v>
      </c>
      <c r="F21" s="75">
        <f t="shared" si="2"/>
        <v>18</v>
      </c>
      <c r="G21" s="65">
        <f t="shared" si="3"/>
        <v>0.0584415584415584</v>
      </c>
      <c r="H21" s="66" t="s">
        <v>429</v>
      </c>
      <c r="I21" s="62">
        <f t="shared" si="4"/>
        <v>7.58364312267658</v>
      </c>
      <c r="J21" s="61">
        <f t="shared" si="5"/>
        <v>186</v>
      </c>
      <c r="K21" s="65">
        <f t="shared" si="6"/>
        <v>0.603896103896104</v>
      </c>
      <c r="L21" s="62">
        <v>0</v>
      </c>
      <c r="M21" s="61">
        <f t="shared" si="0"/>
        <v>0</v>
      </c>
      <c r="N21" s="61">
        <f t="shared" si="7"/>
        <v>164</v>
      </c>
      <c r="O21" s="65">
        <f t="shared" si="8"/>
        <v>0.532467532467532</v>
      </c>
      <c r="P21" s="61">
        <v>0</v>
      </c>
      <c r="Q21" s="62">
        <f t="shared" si="9"/>
        <v>72.8821505853632</v>
      </c>
      <c r="R21" s="61">
        <f t="shared" si="10"/>
        <v>93</v>
      </c>
      <c r="S21" s="67">
        <f t="shared" si="11"/>
        <v>0.301948051948052</v>
      </c>
      <c r="U21" s="44"/>
    </row>
    <row r="22" s="37" customFormat="1" customHeight="1" spans="1:21">
      <c r="A22" s="71"/>
      <c r="B22" s="75" t="s">
        <v>656</v>
      </c>
      <c r="C22" s="75" t="s">
        <v>657</v>
      </c>
      <c r="D22" s="75" t="s">
        <v>658</v>
      </c>
      <c r="E22" s="62">
        <f t="shared" si="1"/>
        <v>64.9502487562189</v>
      </c>
      <c r="F22" s="75">
        <f t="shared" si="2"/>
        <v>20</v>
      </c>
      <c r="G22" s="65">
        <f t="shared" si="3"/>
        <v>0.0649350649350649</v>
      </c>
      <c r="H22" s="66" t="s">
        <v>152</v>
      </c>
      <c r="I22" s="62">
        <f t="shared" si="4"/>
        <v>8.14126394052045</v>
      </c>
      <c r="J22" s="61">
        <f t="shared" si="5"/>
        <v>162</v>
      </c>
      <c r="K22" s="65">
        <f t="shared" si="6"/>
        <v>0.525974025974026</v>
      </c>
      <c r="L22" s="62">
        <v>2</v>
      </c>
      <c r="M22" s="61">
        <f t="shared" si="0"/>
        <v>2</v>
      </c>
      <c r="N22" s="61">
        <f t="shared" si="7"/>
        <v>127</v>
      </c>
      <c r="O22" s="65">
        <f t="shared" si="8"/>
        <v>0.412337662337662</v>
      </c>
      <c r="P22" s="61">
        <v>0</v>
      </c>
      <c r="Q22" s="62">
        <f t="shared" si="9"/>
        <v>75.0915126967394</v>
      </c>
      <c r="R22" s="61">
        <f t="shared" si="10"/>
        <v>80</v>
      </c>
      <c r="S22" s="67">
        <f t="shared" si="11"/>
        <v>0.25974025974026</v>
      </c>
      <c r="U22" s="44"/>
    </row>
    <row r="23" s="37" customFormat="1" customHeight="1" spans="1:21">
      <c r="A23" s="71"/>
      <c r="B23" s="75" t="s">
        <v>659</v>
      </c>
      <c r="C23" s="75" t="s">
        <v>660</v>
      </c>
      <c r="D23" s="75" t="s">
        <v>658</v>
      </c>
      <c r="E23" s="62">
        <f t="shared" si="1"/>
        <v>64.9502487562189</v>
      </c>
      <c r="F23" s="75">
        <f t="shared" si="2"/>
        <v>20</v>
      </c>
      <c r="G23" s="65">
        <f t="shared" si="3"/>
        <v>0.0649350649350649</v>
      </c>
      <c r="H23" s="66" t="s">
        <v>454</v>
      </c>
      <c r="I23" s="62">
        <f t="shared" si="4"/>
        <v>7.24907063197026</v>
      </c>
      <c r="J23" s="61">
        <f t="shared" si="5"/>
        <v>201</v>
      </c>
      <c r="K23" s="65">
        <f t="shared" si="6"/>
        <v>0.652597402597403</v>
      </c>
      <c r="L23" s="62">
        <v>7.6</v>
      </c>
      <c r="M23" s="61">
        <f t="shared" si="0"/>
        <v>7.6</v>
      </c>
      <c r="N23" s="61">
        <f t="shared" si="7"/>
        <v>66</v>
      </c>
      <c r="O23" s="65">
        <f t="shared" si="8"/>
        <v>0.214285714285714</v>
      </c>
      <c r="P23" s="61">
        <v>0</v>
      </c>
      <c r="Q23" s="62">
        <f t="shared" si="9"/>
        <v>79.7993193881892</v>
      </c>
      <c r="R23" s="61">
        <f t="shared" si="10"/>
        <v>62</v>
      </c>
      <c r="S23" s="67">
        <f t="shared" si="11"/>
        <v>0.201298701298701</v>
      </c>
      <c r="U23" s="44"/>
    </row>
    <row r="24" s="37" customFormat="1" customHeight="1" spans="1:21">
      <c r="A24" s="71"/>
      <c r="B24" s="75" t="s">
        <v>661</v>
      </c>
      <c r="C24" s="75" t="s">
        <v>662</v>
      </c>
      <c r="D24" s="75" t="s">
        <v>470</v>
      </c>
      <c r="E24" s="62">
        <f t="shared" si="1"/>
        <v>64.7761194029851</v>
      </c>
      <c r="F24" s="75">
        <f t="shared" si="2"/>
        <v>22</v>
      </c>
      <c r="G24" s="65">
        <f t="shared" si="3"/>
        <v>0.0714285714285714</v>
      </c>
      <c r="H24" s="66" t="s">
        <v>663</v>
      </c>
      <c r="I24" s="62">
        <f t="shared" si="4"/>
        <v>14.0520446096654</v>
      </c>
      <c r="J24" s="61">
        <f t="shared" si="5"/>
        <v>66</v>
      </c>
      <c r="K24" s="65">
        <f t="shared" si="6"/>
        <v>0.214285714285714</v>
      </c>
      <c r="L24" s="62">
        <v>3.5</v>
      </c>
      <c r="M24" s="61">
        <f t="shared" si="0"/>
        <v>3.5</v>
      </c>
      <c r="N24" s="61">
        <f t="shared" si="7"/>
        <v>91</v>
      </c>
      <c r="O24" s="65">
        <f t="shared" si="8"/>
        <v>0.295454545454545</v>
      </c>
      <c r="P24" s="61">
        <v>0</v>
      </c>
      <c r="Q24" s="62">
        <f t="shared" si="9"/>
        <v>82.3281640126505</v>
      </c>
      <c r="R24" s="61">
        <f t="shared" si="10"/>
        <v>54</v>
      </c>
      <c r="S24" s="67">
        <f t="shared" si="11"/>
        <v>0.175324675324675</v>
      </c>
      <c r="U24" s="44"/>
    </row>
    <row r="25" s="37" customFormat="1" customHeight="1" spans="1:21">
      <c r="A25" s="71"/>
      <c r="B25" s="75" t="s">
        <v>664</v>
      </c>
      <c r="C25" s="75" t="s">
        <v>665</v>
      </c>
      <c r="D25" s="75" t="s">
        <v>470</v>
      </c>
      <c r="E25" s="62">
        <f t="shared" si="1"/>
        <v>64.7761194029851</v>
      </c>
      <c r="F25" s="75">
        <f t="shared" si="2"/>
        <v>22</v>
      </c>
      <c r="G25" s="65">
        <f t="shared" si="3"/>
        <v>0.0714285714285714</v>
      </c>
      <c r="H25" s="66" t="s">
        <v>152</v>
      </c>
      <c r="I25" s="62">
        <f t="shared" si="4"/>
        <v>8.14126394052045</v>
      </c>
      <c r="J25" s="61">
        <f t="shared" si="5"/>
        <v>162</v>
      </c>
      <c r="K25" s="65">
        <f t="shared" si="6"/>
        <v>0.525974025974026</v>
      </c>
      <c r="L25" s="62">
        <v>0</v>
      </c>
      <c r="M25" s="61">
        <f t="shared" si="0"/>
        <v>0</v>
      </c>
      <c r="N25" s="61">
        <f t="shared" si="7"/>
        <v>164</v>
      </c>
      <c r="O25" s="65">
        <f t="shared" si="8"/>
        <v>0.532467532467532</v>
      </c>
      <c r="P25" s="61">
        <v>0</v>
      </c>
      <c r="Q25" s="62">
        <f t="shared" si="9"/>
        <v>72.9173833435055</v>
      </c>
      <c r="R25" s="61">
        <f t="shared" si="10"/>
        <v>92</v>
      </c>
      <c r="S25" s="67">
        <f t="shared" si="11"/>
        <v>0.298701298701299</v>
      </c>
      <c r="U25" s="44"/>
    </row>
    <row r="26" s="37" customFormat="1" customHeight="1" spans="1:21">
      <c r="A26" s="71"/>
      <c r="B26" s="75" t="s">
        <v>666</v>
      </c>
      <c r="C26" s="75" t="s">
        <v>667</v>
      </c>
      <c r="D26" s="75" t="s">
        <v>668</v>
      </c>
      <c r="E26" s="62">
        <f t="shared" si="1"/>
        <v>64.6019900497513</v>
      </c>
      <c r="F26" s="75">
        <f t="shared" si="2"/>
        <v>24</v>
      </c>
      <c r="G26" s="65">
        <f t="shared" si="3"/>
        <v>0.0779220779220779</v>
      </c>
      <c r="H26" s="66" t="s">
        <v>256</v>
      </c>
      <c r="I26" s="62">
        <f t="shared" si="4"/>
        <v>14.4981412639405</v>
      </c>
      <c r="J26" s="61">
        <f t="shared" si="5"/>
        <v>60</v>
      </c>
      <c r="K26" s="65">
        <f t="shared" si="6"/>
        <v>0.194805194805195</v>
      </c>
      <c r="L26" s="62">
        <v>3.5</v>
      </c>
      <c r="M26" s="61">
        <f t="shared" si="0"/>
        <v>3.5</v>
      </c>
      <c r="N26" s="61">
        <f t="shared" si="7"/>
        <v>91</v>
      </c>
      <c r="O26" s="65">
        <f t="shared" si="8"/>
        <v>0.295454545454545</v>
      </c>
      <c r="P26" s="61">
        <v>0</v>
      </c>
      <c r="Q26" s="62">
        <f t="shared" si="9"/>
        <v>82.6001313136918</v>
      </c>
      <c r="R26" s="61">
        <f t="shared" si="10"/>
        <v>53</v>
      </c>
      <c r="S26" s="67">
        <f t="shared" si="11"/>
        <v>0.172077922077922</v>
      </c>
      <c r="U26" s="44"/>
    </row>
    <row r="27" s="37" customFormat="1" customHeight="1" spans="1:21">
      <c r="A27" s="71"/>
      <c r="B27" s="75" t="s">
        <v>669</v>
      </c>
      <c r="C27" s="75" t="s">
        <v>670</v>
      </c>
      <c r="D27" s="75" t="s">
        <v>668</v>
      </c>
      <c r="E27" s="62">
        <f t="shared" si="1"/>
        <v>64.6019900497513</v>
      </c>
      <c r="F27" s="75">
        <f t="shared" si="2"/>
        <v>24</v>
      </c>
      <c r="G27" s="65">
        <f t="shared" si="3"/>
        <v>0.0779220779220779</v>
      </c>
      <c r="H27" s="66" t="s">
        <v>671</v>
      </c>
      <c r="I27" s="62">
        <f t="shared" si="4"/>
        <v>12.6022304832714</v>
      </c>
      <c r="J27" s="61">
        <f t="shared" si="5"/>
        <v>83</v>
      </c>
      <c r="K27" s="65">
        <f t="shared" si="6"/>
        <v>0.269480519480519</v>
      </c>
      <c r="L27" s="62">
        <v>16.5</v>
      </c>
      <c r="M27" s="61">
        <f t="shared" si="0"/>
        <v>16.5</v>
      </c>
      <c r="N27" s="61">
        <f t="shared" si="7"/>
        <v>32</v>
      </c>
      <c r="O27" s="65">
        <f t="shared" si="8"/>
        <v>0.103896103896104</v>
      </c>
      <c r="P27" s="61">
        <v>0</v>
      </c>
      <c r="Q27" s="62">
        <f t="shared" si="9"/>
        <v>93.7042205330226</v>
      </c>
      <c r="R27" s="61">
        <f t="shared" si="10"/>
        <v>29</v>
      </c>
      <c r="S27" s="67">
        <f t="shared" si="11"/>
        <v>0.0941558441558442</v>
      </c>
      <c r="U27" s="44"/>
    </row>
    <row r="28" s="37" customFormat="1" customHeight="1" spans="1:21">
      <c r="A28" s="71"/>
      <c r="B28" s="75" t="s">
        <v>672</v>
      </c>
      <c r="C28" s="75" t="s">
        <v>673</v>
      </c>
      <c r="D28" s="75" t="s">
        <v>674</v>
      </c>
      <c r="E28" s="62">
        <f t="shared" si="1"/>
        <v>64.4278606965174</v>
      </c>
      <c r="F28" s="75">
        <f t="shared" si="2"/>
        <v>26</v>
      </c>
      <c r="G28" s="65">
        <f t="shared" si="3"/>
        <v>0.0844155844155844</v>
      </c>
      <c r="H28" s="66" t="s">
        <v>663</v>
      </c>
      <c r="I28" s="62">
        <f t="shared" si="4"/>
        <v>14.0520446096654</v>
      </c>
      <c r="J28" s="61">
        <f t="shared" si="5"/>
        <v>66</v>
      </c>
      <c r="K28" s="65">
        <f t="shared" si="6"/>
        <v>0.214285714285714</v>
      </c>
      <c r="L28" s="62">
        <v>8</v>
      </c>
      <c r="M28" s="61">
        <f t="shared" si="0"/>
        <v>8</v>
      </c>
      <c r="N28" s="61">
        <f t="shared" si="7"/>
        <v>65</v>
      </c>
      <c r="O28" s="65">
        <f t="shared" si="8"/>
        <v>0.211038961038961</v>
      </c>
      <c r="P28" s="61">
        <v>0</v>
      </c>
      <c r="Q28" s="62">
        <f t="shared" si="9"/>
        <v>86.4799053061829</v>
      </c>
      <c r="R28" s="61">
        <f t="shared" si="10"/>
        <v>46</v>
      </c>
      <c r="S28" s="67">
        <f t="shared" si="11"/>
        <v>0.149350649350649</v>
      </c>
      <c r="U28" s="44"/>
    </row>
    <row r="29" s="37" customFormat="1" customHeight="1" spans="1:21">
      <c r="A29" s="71"/>
      <c r="B29" s="75" t="s">
        <v>675</v>
      </c>
      <c r="C29" s="75" t="s">
        <v>676</v>
      </c>
      <c r="D29" s="75" t="s">
        <v>677</v>
      </c>
      <c r="E29" s="62">
        <f t="shared" si="1"/>
        <v>64.2537313432836</v>
      </c>
      <c r="F29" s="75">
        <f t="shared" si="2"/>
        <v>28</v>
      </c>
      <c r="G29" s="65">
        <f t="shared" si="3"/>
        <v>0.0909090909090909</v>
      </c>
      <c r="H29" s="66" t="s">
        <v>557</v>
      </c>
      <c r="I29" s="62">
        <f t="shared" si="4"/>
        <v>30</v>
      </c>
      <c r="J29" s="61">
        <f t="shared" si="5"/>
        <v>1</v>
      </c>
      <c r="K29" s="65">
        <f t="shared" si="6"/>
        <v>0.00324675324675325</v>
      </c>
      <c r="L29" s="62">
        <v>34.1</v>
      </c>
      <c r="M29" s="61">
        <f t="shared" si="0"/>
        <v>34.1</v>
      </c>
      <c r="N29" s="61">
        <f t="shared" si="7"/>
        <v>4</v>
      </c>
      <c r="O29" s="65">
        <f t="shared" si="8"/>
        <v>0.012987012987013</v>
      </c>
      <c r="P29" s="61">
        <v>0</v>
      </c>
      <c r="Q29" s="62">
        <f t="shared" si="9"/>
        <v>128.353731343284</v>
      </c>
      <c r="R29" s="61">
        <f t="shared" si="10"/>
        <v>2</v>
      </c>
      <c r="S29" s="67">
        <f t="shared" si="11"/>
        <v>0.00649350649350649</v>
      </c>
      <c r="U29" s="44"/>
    </row>
    <row r="30" s="37" customFormat="1" customHeight="1" spans="1:21">
      <c r="A30" s="71"/>
      <c r="B30" s="75" t="s">
        <v>678</v>
      </c>
      <c r="C30" s="75" t="s">
        <v>679</v>
      </c>
      <c r="D30" s="75" t="s">
        <v>24</v>
      </c>
      <c r="E30" s="62">
        <f t="shared" si="1"/>
        <v>64.0796019900498</v>
      </c>
      <c r="F30" s="75">
        <f t="shared" si="2"/>
        <v>29</v>
      </c>
      <c r="G30" s="65">
        <f t="shared" si="3"/>
        <v>0.0941558441558442</v>
      </c>
      <c r="H30" s="66" t="s">
        <v>680</v>
      </c>
      <c r="I30" s="62">
        <f t="shared" si="4"/>
        <v>12.1672862453532</v>
      </c>
      <c r="J30" s="61">
        <f t="shared" si="5"/>
        <v>91</v>
      </c>
      <c r="K30" s="65">
        <f t="shared" si="6"/>
        <v>0.295454545454545</v>
      </c>
      <c r="L30" s="62">
        <v>20</v>
      </c>
      <c r="M30" s="61">
        <f t="shared" si="0"/>
        <v>20</v>
      </c>
      <c r="N30" s="61">
        <f t="shared" si="7"/>
        <v>21</v>
      </c>
      <c r="O30" s="65">
        <f t="shared" si="8"/>
        <v>0.0681818181818182</v>
      </c>
      <c r="P30" s="61">
        <v>0</v>
      </c>
      <c r="Q30" s="62">
        <f t="shared" si="9"/>
        <v>96.2468882354029</v>
      </c>
      <c r="R30" s="61">
        <f t="shared" si="10"/>
        <v>27</v>
      </c>
      <c r="S30" s="67">
        <f t="shared" si="11"/>
        <v>0.0876623376623377</v>
      </c>
      <c r="U30" s="44"/>
    </row>
    <row r="31" s="37" customFormat="1" customHeight="1" spans="1:21">
      <c r="A31" s="71"/>
      <c r="B31" s="75" t="s">
        <v>681</v>
      </c>
      <c r="C31" s="75" t="s">
        <v>682</v>
      </c>
      <c r="D31" s="75" t="s">
        <v>683</v>
      </c>
      <c r="E31" s="62">
        <f t="shared" si="1"/>
        <v>63.3830845771144</v>
      </c>
      <c r="F31" s="75">
        <f t="shared" si="2"/>
        <v>30</v>
      </c>
      <c r="G31" s="65">
        <f t="shared" si="3"/>
        <v>0.0974025974025974</v>
      </c>
      <c r="H31" s="66" t="s">
        <v>684</v>
      </c>
      <c r="I31" s="62">
        <f t="shared" si="4"/>
        <v>21.1895910780669</v>
      </c>
      <c r="J31" s="61">
        <f t="shared" si="5"/>
        <v>19</v>
      </c>
      <c r="K31" s="65">
        <f t="shared" si="6"/>
        <v>0.0616883116883117</v>
      </c>
      <c r="L31" s="62">
        <v>12</v>
      </c>
      <c r="M31" s="61">
        <f t="shared" si="0"/>
        <v>12</v>
      </c>
      <c r="N31" s="61">
        <f t="shared" si="7"/>
        <v>50</v>
      </c>
      <c r="O31" s="65">
        <f t="shared" si="8"/>
        <v>0.162337662337662</v>
      </c>
      <c r="P31" s="61">
        <v>0</v>
      </c>
      <c r="Q31" s="62">
        <f t="shared" si="9"/>
        <v>96.5726756551813</v>
      </c>
      <c r="R31" s="61">
        <f t="shared" si="10"/>
        <v>26</v>
      </c>
      <c r="S31" s="67">
        <f t="shared" si="11"/>
        <v>0.0844155844155844</v>
      </c>
      <c r="U31" s="44"/>
    </row>
    <row r="32" s="37" customFormat="1" customHeight="1" spans="1:21">
      <c r="A32" s="71"/>
      <c r="B32" s="75" t="s">
        <v>685</v>
      </c>
      <c r="C32" s="75" t="s">
        <v>686</v>
      </c>
      <c r="D32" s="75" t="s">
        <v>683</v>
      </c>
      <c r="E32" s="62">
        <f t="shared" si="1"/>
        <v>63.3830845771144</v>
      </c>
      <c r="F32" s="75">
        <f t="shared" si="2"/>
        <v>30</v>
      </c>
      <c r="G32" s="65">
        <f t="shared" si="3"/>
        <v>0.0974025974025974</v>
      </c>
      <c r="H32" s="66" t="s">
        <v>351</v>
      </c>
      <c r="I32" s="62">
        <f t="shared" si="4"/>
        <v>8.47583643122677</v>
      </c>
      <c r="J32" s="61">
        <f t="shared" si="5"/>
        <v>145</v>
      </c>
      <c r="K32" s="65">
        <f t="shared" si="6"/>
        <v>0.470779220779221</v>
      </c>
      <c r="L32" s="62">
        <v>3.5</v>
      </c>
      <c r="M32" s="61">
        <f t="shared" si="0"/>
        <v>3.5</v>
      </c>
      <c r="N32" s="61">
        <f t="shared" si="7"/>
        <v>91</v>
      </c>
      <c r="O32" s="65">
        <f t="shared" si="8"/>
        <v>0.295454545454545</v>
      </c>
      <c r="P32" s="61">
        <v>0</v>
      </c>
      <c r="Q32" s="62">
        <f t="shared" si="9"/>
        <v>75.3589210083412</v>
      </c>
      <c r="R32" s="61">
        <f t="shared" si="10"/>
        <v>77</v>
      </c>
      <c r="S32" s="67">
        <f t="shared" si="11"/>
        <v>0.25</v>
      </c>
      <c r="U32" s="44"/>
    </row>
    <row r="33" s="37" customFormat="1" customHeight="1" spans="1:21">
      <c r="A33" s="71"/>
      <c r="B33" s="75" t="s">
        <v>687</v>
      </c>
      <c r="C33" s="75" t="s">
        <v>688</v>
      </c>
      <c r="D33" s="75" t="s">
        <v>683</v>
      </c>
      <c r="E33" s="62">
        <f t="shared" si="1"/>
        <v>63.3830845771144</v>
      </c>
      <c r="F33" s="75">
        <f t="shared" si="2"/>
        <v>30</v>
      </c>
      <c r="G33" s="65">
        <f t="shared" si="3"/>
        <v>0.0974025974025974</v>
      </c>
      <c r="H33" s="66" t="s">
        <v>689</v>
      </c>
      <c r="I33" s="62">
        <f t="shared" si="4"/>
        <v>13.9405204460967</v>
      </c>
      <c r="J33" s="61">
        <f t="shared" si="5"/>
        <v>68</v>
      </c>
      <c r="K33" s="65">
        <f t="shared" si="6"/>
        <v>0.220779220779221</v>
      </c>
      <c r="L33" s="62">
        <v>19.5</v>
      </c>
      <c r="M33" s="61">
        <f t="shared" si="0"/>
        <v>19.5</v>
      </c>
      <c r="N33" s="61">
        <f t="shared" si="7"/>
        <v>23</v>
      </c>
      <c r="O33" s="65">
        <f t="shared" si="8"/>
        <v>0.0746753246753247</v>
      </c>
      <c r="P33" s="61">
        <v>0</v>
      </c>
      <c r="Q33" s="62">
        <f t="shared" si="9"/>
        <v>96.8236050232111</v>
      </c>
      <c r="R33" s="61">
        <f t="shared" si="10"/>
        <v>24</v>
      </c>
      <c r="S33" s="67">
        <f t="shared" si="11"/>
        <v>0.0779220779220779</v>
      </c>
      <c r="U33" s="44"/>
    </row>
    <row r="34" s="37" customFormat="1" customHeight="1" spans="1:21">
      <c r="A34" s="71"/>
      <c r="B34" s="75" t="s">
        <v>690</v>
      </c>
      <c r="C34" s="75" t="s">
        <v>691</v>
      </c>
      <c r="D34" s="75" t="s">
        <v>692</v>
      </c>
      <c r="E34" s="62">
        <f t="shared" si="1"/>
        <v>63.2089552238806</v>
      </c>
      <c r="F34" s="75">
        <f t="shared" si="2"/>
        <v>33</v>
      </c>
      <c r="G34" s="65">
        <f t="shared" si="3"/>
        <v>0.107142857142857</v>
      </c>
      <c r="H34" s="66" t="s">
        <v>693</v>
      </c>
      <c r="I34" s="62">
        <f t="shared" si="4"/>
        <v>29.275092936803</v>
      </c>
      <c r="J34" s="61">
        <f t="shared" si="5"/>
        <v>2</v>
      </c>
      <c r="K34" s="65">
        <f t="shared" si="6"/>
        <v>0.00649350649350649</v>
      </c>
      <c r="L34" s="62">
        <v>11.5</v>
      </c>
      <c r="M34" s="61">
        <f t="shared" si="0"/>
        <v>11.5</v>
      </c>
      <c r="N34" s="61">
        <f t="shared" si="7"/>
        <v>52</v>
      </c>
      <c r="O34" s="65">
        <f t="shared" si="8"/>
        <v>0.168831168831169</v>
      </c>
      <c r="P34" s="61">
        <v>0</v>
      </c>
      <c r="Q34" s="62">
        <f t="shared" si="9"/>
        <v>103.984048160684</v>
      </c>
      <c r="R34" s="61">
        <f t="shared" si="10"/>
        <v>15</v>
      </c>
      <c r="S34" s="67">
        <f t="shared" si="11"/>
        <v>0.0487012987012987</v>
      </c>
      <c r="U34" s="44"/>
    </row>
    <row r="35" s="37" customFormat="1" customHeight="1" spans="1:21">
      <c r="A35" s="71"/>
      <c r="B35" s="75" t="s">
        <v>694</v>
      </c>
      <c r="C35" s="75" t="s">
        <v>695</v>
      </c>
      <c r="D35" s="75" t="s">
        <v>692</v>
      </c>
      <c r="E35" s="62">
        <f t="shared" si="1"/>
        <v>63.2089552238806</v>
      </c>
      <c r="F35" s="75">
        <f t="shared" si="2"/>
        <v>33</v>
      </c>
      <c r="G35" s="65">
        <f t="shared" si="3"/>
        <v>0.107142857142857</v>
      </c>
      <c r="H35" s="66" t="s">
        <v>575</v>
      </c>
      <c r="I35" s="62">
        <f t="shared" si="4"/>
        <v>11.1524163568773</v>
      </c>
      <c r="J35" s="61">
        <f t="shared" si="5"/>
        <v>103</v>
      </c>
      <c r="K35" s="65">
        <f t="shared" si="6"/>
        <v>0.334415584415584</v>
      </c>
      <c r="L35" s="62">
        <v>0</v>
      </c>
      <c r="M35" s="61">
        <f t="shared" si="0"/>
        <v>0</v>
      </c>
      <c r="N35" s="61">
        <f t="shared" si="7"/>
        <v>164</v>
      </c>
      <c r="O35" s="65">
        <f t="shared" si="8"/>
        <v>0.532467532467532</v>
      </c>
      <c r="P35" s="61">
        <v>0</v>
      </c>
      <c r="Q35" s="62">
        <f t="shared" si="9"/>
        <v>74.3613715807579</v>
      </c>
      <c r="R35" s="61">
        <f t="shared" si="10"/>
        <v>83</v>
      </c>
      <c r="S35" s="67">
        <f t="shared" si="11"/>
        <v>0.269480519480519</v>
      </c>
      <c r="U35" s="44"/>
    </row>
    <row r="36" s="37" customFormat="1" customHeight="1" spans="1:21">
      <c r="A36" s="71"/>
      <c r="B36" s="75" t="s">
        <v>696</v>
      </c>
      <c r="C36" s="75" t="s">
        <v>697</v>
      </c>
      <c r="D36" s="75" t="s">
        <v>692</v>
      </c>
      <c r="E36" s="62">
        <f t="shared" si="1"/>
        <v>63.2089552238806</v>
      </c>
      <c r="F36" s="75">
        <f t="shared" si="2"/>
        <v>33</v>
      </c>
      <c r="G36" s="65">
        <f t="shared" si="3"/>
        <v>0.107142857142857</v>
      </c>
      <c r="H36" s="66" t="s">
        <v>311</v>
      </c>
      <c r="I36" s="62">
        <f t="shared" si="4"/>
        <v>6.69144981412639</v>
      </c>
      <c r="J36" s="61">
        <f t="shared" si="5"/>
        <v>214</v>
      </c>
      <c r="K36" s="65">
        <f t="shared" si="6"/>
        <v>0.694805194805195</v>
      </c>
      <c r="L36" s="62">
        <v>1.5</v>
      </c>
      <c r="M36" s="61">
        <f t="shared" si="0"/>
        <v>1.5</v>
      </c>
      <c r="N36" s="61">
        <f t="shared" si="7"/>
        <v>132</v>
      </c>
      <c r="O36" s="65">
        <f t="shared" si="8"/>
        <v>0.428571428571429</v>
      </c>
      <c r="P36" s="61">
        <v>0</v>
      </c>
      <c r="Q36" s="62">
        <f t="shared" si="9"/>
        <v>71.400405038007</v>
      </c>
      <c r="R36" s="61">
        <f t="shared" si="10"/>
        <v>101</v>
      </c>
      <c r="S36" s="67">
        <f t="shared" si="11"/>
        <v>0.327922077922078</v>
      </c>
      <c r="U36" s="44"/>
    </row>
    <row r="37" s="37" customFormat="1" customHeight="1" spans="1:21">
      <c r="A37" s="71"/>
      <c r="B37" s="75" t="s">
        <v>698</v>
      </c>
      <c r="C37" s="75" t="s">
        <v>699</v>
      </c>
      <c r="D37" s="75" t="s">
        <v>213</v>
      </c>
      <c r="E37" s="62">
        <f t="shared" si="1"/>
        <v>62.6865671641791</v>
      </c>
      <c r="F37" s="75">
        <f t="shared" si="2"/>
        <v>37</v>
      </c>
      <c r="G37" s="65">
        <f t="shared" si="3"/>
        <v>0.12012987012987</v>
      </c>
      <c r="H37" s="66" t="s">
        <v>700</v>
      </c>
      <c r="I37" s="62">
        <f t="shared" si="4"/>
        <v>9.5910780669145</v>
      </c>
      <c r="J37" s="61">
        <f t="shared" si="5"/>
        <v>125</v>
      </c>
      <c r="K37" s="65">
        <f t="shared" si="6"/>
        <v>0.405844155844156</v>
      </c>
      <c r="L37" s="62">
        <v>0</v>
      </c>
      <c r="M37" s="61">
        <f t="shared" si="0"/>
        <v>0</v>
      </c>
      <c r="N37" s="61">
        <f t="shared" si="7"/>
        <v>164</v>
      </c>
      <c r="O37" s="65">
        <f t="shared" si="8"/>
        <v>0.532467532467532</v>
      </c>
      <c r="P37" s="61">
        <v>0</v>
      </c>
      <c r="Q37" s="62">
        <f t="shared" si="9"/>
        <v>72.2776452310936</v>
      </c>
      <c r="R37" s="61">
        <f t="shared" si="10"/>
        <v>96</v>
      </c>
      <c r="S37" s="67">
        <f t="shared" si="11"/>
        <v>0.311688311688312</v>
      </c>
      <c r="U37" s="44"/>
    </row>
    <row r="38" s="37" customFormat="1" customHeight="1" spans="1:21">
      <c r="A38" s="71"/>
      <c r="B38" s="75" t="s">
        <v>701</v>
      </c>
      <c r="C38" s="75" t="s">
        <v>702</v>
      </c>
      <c r="D38" s="75" t="s">
        <v>191</v>
      </c>
      <c r="E38" s="62">
        <f t="shared" si="1"/>
        <v>62.3383084577115</v>
      </c>
      <c r="F38" s="75">
        <f t="shared" si="2"/>
        <v>38</v>
      </c>
      <c r="G38" s="65">
        <f t="shared" si="3"/>
        <v>0.123376623376623</v>
      </c>
      <c r="H38" s="66" t="s">
        <v>703</v>
      </c>
      <c r="I38" s="62">
        <f t="shared" si="4"/>
        <v>24.4237918215613</v>
      </c>
      <c r="J38" s="61">
        <f t="shared" si="5"/>
        <v>9</v>
      </c>
      <c r="K38" s="65">
        <f t="shared" si="6"/>
        <v>0.0292207792207792</v>
      </c>
      <c r="L38" s="62">
        <v>29.2</v>
      </c>
      <c r="M38" s="61">
        <f t="shared" si="0"/>
        <v>29.2</v>
      </c>
      <c r="N38" s="61">
        <f t="shared" si="7"/>
        <v>8</v>
      </c>
      <c r="O38" s="65">
        <f t="shared" si="8"/>
        <v>0.025974025974026</v>
      </c>
      <c r="P38" s="61">
        <v>0</v>
      </c>
      <c r="Q38" s="62">
        <f t="shared" si="9"/>
        <v>115.962100279273</v>
      </c>
      <c r="R38" s="61">
        <f t="shared" si="10"/>
        <v>7</v>
      </c>
      <c r="S38" s="67">
        <f t="shared" si="11"/>
        <v>0.0227272727272727</v>
      </c>
      <c r="U38" s="44"/>
    </row>
    <row r="39" s="37" customFormat="1" customHeight="1" spans="1:21">
      <c r="A39" s="71"/>
      <c r="B39" s="75" t="s">
        <v>704</v>
      </c>
      <c r="C39" s="75" t="s">
        <v>705</v>
      </c>
      <c r="D39" s="75" t="s">
        <v>279</v>
      </c>
      <c r="E39" s="62">
        <f t="shared" si="1"/>
        <v>62.1641791044776</v>
      </c>
      <c r="F39" s="75">
        <f t="shared" si="2"/>
        <v>39</v>
      </c>
      <c r="G39" s="65">
        <f t="shared" si="3"/>
        <v>0.126623376623377</v>
      </c>
      <c r="H39" s="66" t="s">
        <v>25</v>
      </c>
      <c r="I39" s="62">
        <f t="shared" si="4"/>
        <v>17.0631970260223</v>
      </c>
      <c r="J39" s="61">
        <f t="shared" si="5"/>
        <v>43</v>
      </c>
      <c r="K39" s="65">
        <f t="shared" si="6"/>
        <v>0.13961038961039</v>
      </c>
      <c r="L39" s="62">
        <v>20</v>
      </c>
      <c r="M39" s="61">
        <f t="shared" si="0"/>
        <v>20</v>
      </c>
      <c r="N39" s="61">
        <f t="shared" si="7"/>
        <v>21</v>
      </c>
      <c r="O39" s="65">
        <f t="shared" si="8"/>
        <v>0.0681818181818182</v>
      </c>
      <c r="P39" s="61">
        <v>0</v>
      </c>
      <c r="Q39" s="62">
        <f t="shared" si="9"/>
        <v>99.2273761304999</v>
      </c>
      <c r="R39" s="61">
        <f t="shared" si="10"/>
        <v>19</v>
      </c>
      <c r="S39" s="67">
        <f t="shared" si="11"/>
        <v>0.0616883116883117</v>
      </c>
      <c r="U39" s="44"/>
    </row>
    <row r="40" s="37" customFormat="1" customHeight="1" spans="1:21">
      <c r="A40" s="71"/>
      <c r="B40" s="75" t="s">
        <v>706</v>
      </c>
      <c r="C40" s="75" t="s">
        <v>707</v>
      </c>
      <c r="D40" s="75" t="s">
        <v>708</v>
      </c>
      <c r="E40" s="62">
        <f t="shared" si="1"/>
        <v>61.81592039801</v>
      </c>
      <c r="F40" s="75">
        <f t="shared" si="2"/>
        <v>40</v>
      </c>
      <c r="G40" s="65">
        <f t="shared" si="3"/>
        <v>0.12987012987013</v>
      </c>
      <c r="H40" s="66" t="s">
        <v>709</v>
      </c>
      <c r="I40" s="62">
        <f t="shared" si="4"/>
        <v>11.4869888475836</v>
      </c>
      <c r="J40" s="61">
        <f t="shared" si="5"/>
        <v>100</v>
      </c>
      <c r="K40" s="65">
        <f t="shared" si="6"/>
        <v>0.324675324675325</v>
      </c>
      <c r="L40" s="62">
        <v>37.5</v>
      </c>
      <c r="M40" s="61">
        <f t="shared" si="0"/>
        <v>37.5</v>
      </c>
      <c r="N40" s="61">
        <f t="shared" si="7"/>
        <v>2</v>
      </c>
      <c r="O40" s="65">
        <f t="shared" si="8"/>
        <v>0.00649350649350649</v>
      </c>
      <c r="P40" s="61">
        <v>0</v>
      </c>
      <c r="Q40" s="62">
        <f t="shared" si="9"/>
        <v>110.802909245594</v>
      </c>
      <c r="R40" s="61">
        <f t="shared" si="10"/>
        <v>9</v>
      </c>
      <c r="S40" s="67">
        <f t="shared" si="11"/>
        <v>0.0292207792207792</v>
      </c>
      <c r="U40" s="44"/>
    </row>
    <row r="41" s="37" customFormat="1" customHeight="1" spans="1:21">
      <c r="A41" s="71"/>
      <c r="B41" s="75" t="s">
        <v>710</v>
      </c>
      <c r="C41" s="75" t="s">
        <v>711</v>
      </c>
      <c r="D41" s="75" t="s">
        <v>318</v>
      </c>
      <c r="E41" s="62">
        <f t="shared" si="1"/>
        <v>61.6417910447761</v>
      </c>
      <c r="F41" s="75">
        <f t="shared" si="2"/>
        <v>41</v>
      </c>
      <c r="G41" s="65">
        <f t="shared" si="3"/>
        <v>0.133116883116883</v>
      </c>
      <c r="H41" s="66" t="s">
        <v>712</v>
      </c>
      <c r="I41" s="62">
        <f t="shared" si="4"/>
        <v>27.3234200743494</v>
      </c>
      <c r="J41" s="61">
        <f t="shared" si="5"/>
        <v>5</v>
      </c>
      <c r="K41" s="65">
        <f t="shared" si="6"/>
        <v>0.0162337662337662</v>
      </c>
      <c r="L41" s="62">
        <v>33.9</v>
      </c>
      <c r="M41" s="61">
        <f t="shared" si="0"/>
        <v>33.9</v>
      </c>
      <c r="N41" s="61">
        <f t="shared" si="7"/>
        <v>5</v>
      </c>
      <c r="O41" s="65">
        <f t="shared" si="8"/>
        <v>0.0162337662337662</v>
      </c>
      <c r="P41" s="61">
        <v>0</v>
      </c>
      <c r="Q41" s="62">
        <f t="shared" si="9"/>
        <v>122.865211119126</v>
      </c>
      <c r="R41" s="61">
        <f t="shared" si="10"/>
        <v>3</v>
      </c>
      <c r="S41" s="67">
        <f t="shared" si="11"/>
        <v>0.00974025974025974</v>
      </c>
      <c r="U41" s="44"/>
    </row>
    <row r="42" s="37" customFormat="1" customHeight="1" spans="1:21">
      <c r="A42" s="71"/>
      <c r="B42" s="75" t="s">
        <v>713</v>
      </c>
      <c r="C42" s="75" t="s">
        <v>714</v>
      </c>
      <c r="D42" s="75" t="s">
        <v>715</v>
      </c>
      <c r="E42" s="62">
        <f t="shared" si="1"/>
        <v>61.4676616915423</v>
      </c>
      <c r="F42" s="75">
        <f t="shared" si="2"/>
        <v>42</v>
      </c>
      <c r="G42" s="65">
        <f t="shared" si="3"/>
        <v>0.136363636363636</v>
      </c>
      <c r="H42" s="66" t="s">
        <v>236</v>
      </c>
      <c r="I42" s="62">
        <f t="shared" si="4"/>
        <v>6.35687732342007</v>
      </c>
      <c r="J42" s="61">
        <f t="shared" si="5"/>
        <v>221</v>
      </c>
      <c r="K42" s="65">
        <f t="shared" si="6"/>
        <v>0.717532467532468</v>
      </c>
      <c r="L42" s="62">
        <v>3.5</v>
      </c>
      <c r="M42" s="61">
        <f t="shared" si="0"/>
        <v>3.5</v>
      </c>
      <c r="N42" s="61">
        <f t="shared" si="7"/>
        <v>91</v>
      </c>
      <c r="O42" s="65">
        <f t="shared" si="8"/>
        <v>0.295454545454545</v>
      </c>
      <c r="P42" s="61">
        <v>0</v>
      </c>
      <c r="Q42" s="62">
        <f t="shared" si="9"/>
        <v>71.3245390149624</v>
      </c>
      <c r="R42" s="61">
        <f t="shared" si="10"/>
        <v>103</v>
      </c>
      <c r="S42" s="67">
        <f t="shared" si="11"/>
        <v>0.334415584415584</v>
      </c>
      <c r="U42" s="44"/>
    </row>
    <row r="43" s="37" customFormat="1" customHeight="1" spans="1:21">
      <c r="A43" s="71"/>
      <c r="B43" s="75" t="s">
        <v>716</v>
      </c>
      <c r="C43" s="75" t="s">
        <v>717</v>
      </c>
      <c r="D43" s="75" t="s">
        <v>715</v>
      </c>
      <c r="E43" s="62">
        <f t="shared" si="1"/>
        <v>61.4676616915423</v>
      </c>
      <c r="F43" s="75">
        <f t="shared" si="2"/>
        <v>42</v>
      </c>
      <c r="G43" s="65">
        <f t="shared" si="3"/>
        <v>0.136363636363636</v>
      </c>
      <c r="H43" s="66" t="s">
        <v>121</v>
      </c>
      <c r="I43" s="62">
        <f t="shared" si="4"/>
        <v>10.5947955390335</v>
      </c>
      <c r="J43" s="61">
        <f t="shared" si="5"/>
        <v>108</v>
      </c>
      <c r="K43" s="65">
        <f t="shared" si="6"/>
        <v>0.350649350649351</v>
      </c>
      <c r="L43" s="62">
        <v>4.5</v>
      </c>
      <c r="M43" s="61">
        <f t="shared" si="0"/>
        <v>4.5</v>
      </c>
      <c r="N43" s="61">
        <f t="shared" si="7"/>
        <v>86</v>
      </c>
      <c r="O43" s="65">
        <f t="shared" si="8"/>
        <v>0.279220779220779</v>
      </c>
      <c r="P43" s="61">
        <v>0</v>
      </c>
      <c r="Q43" s="62">
        <f t="shared" si="9"/>
        <v>76.5624572305758</v>
      </c>
      <c r="R43" s="61">
        <f t="shared" si="10"/>
        <v>72</v>
      </c>
      <c r="S43" s="67">
        <f t="shared" si="11"/>
        <v>0.233766233766234</v>
      </c>
      <c r="U43" s="44"/>
    </row>
    <row r="44" s="37" customFormat="1" customHeight="1" spans="1:21">
      <c r="A44" s="71"/>
      <c r="B44" s="75" t="s">
        <v>718</v>
      </c>
      <c r="C44" s="75" t="s">
        <v>719</v>
      </c>
      <c r="D44" s="75" t="s">
        <v>715</v>
      </c>
      <c r="E44" s="62">
        <f t="shared" si="1"/>
        <v>61.4676616915423</v>
      </c>
      <c r="F44" s="75">
        <f t="shared" si="2"/>
        <v>42</v>
      </c>
      <c r="G44" s="65">
        <f t="shared" si="3"/>
        <v>0.136363636363636</v>
      </c>
      <c r="H44" s="66" t="s">
        <v>152</v>
      </c>
      <c r="I44" s="62">
        <f t="shared" si="4"/>
        <v>8.14126394052045</v>
      </c>
      <c r="J44" s="61">
        <f t="shared" si="5"/>
        <v>162</v>
      </c>
      <c r="K44" s="65">
        <f t="shared" si="6"/>
        <v>0.525974025974026</v>
      </c>
      <c r="L44" s="62">
        <v>8.5</v>
      </c>
      <c r="M44" s="61">
        <f t="shared" si="0"/>
        <v>8.5</v>
      </c>
      <c r="N44" s="61">
        <f t="shared" si="7"/>
        <v>61</v>
      </c>
      <c r="O44" s="65">
        <f t="shared" si="8"/>
        <v>0.198051948051948</v>
      </c>
      <c r="P44" s="61">
        <v>0</v>
      </c>
      <c r="Q44" s="62">
        <f t="shared" si="9"/>
        <v>78.1089256320627</v>
      </c>
      <c r="R44" s="61">
        <f t="shared" si="10"/>
        <v>70</v>
      </c>
      <c r="S44" s="67">
        <f t="shared" si="11"/>
        <v>0.227272727272727</v>
      </c>
      <c r="U44" s="44"/>
    </row>
    <row r="45" s="37" customFormat="1" customHeight="1" spans="1:21">
      <c r="A45" s="71"/>
      <c r="B45" s="75" t="s">
        <v>720</v>
      </c>
      <c r="C45" s="75" t="s">
        <v>721</v>
      </c>
      <c r="D45" s="75" t="s">
        <v>297</v>
      </c>
      <c r="E45" s="62">
        <f t="shared" si="1"/>
        <v>61.2935323383085</v>
      </c>
      <c r="F45" s="75">
        <f t="shared" si="2"/>
        <v>46</v>
      </c>
      <c r="G45" s="65">
        <f t="shared" si="3"/>
        <v>0.149350649350649</v>
      </c>
      <c r="H45" s="66" t="s">
        <v>245</v>
      </c>
      <c r="I45" s="62">
        <f t="shared" si="4"/>
        <v>5.79925650557621</v>
      </c>
      <c r="J45" s="61">
        <f t="shared" si="5"/>
        <v>236</v>
      </c>
      <c r="K45" s="65">
        <f t="shared" si="6"/>
        <v>0.766233766233766</v>
      </c>
      <c r="L45" s="62">
        <v>1</v>
      </c>
      <c r="M45" s="61">
        <f t="shared" si="0"/>
        <v>1</v>
      </c>
      <c r="N45" s="61">
        <f t="shared" si="7"/>
        <v>134</v>
      </c>
      <c r="O45" s="65">
        <f t="shared" si="8"/>
        <v>0.435064935064935</v>
      </c>
      <c r="P45" s="61">
        <v>0</v>
      </c>
      <c r="Q45" s="62">
        <f t="shared" si="9"/>
        <v>68.0927888438847</v>
      </c>
      <c r="R45" s="61">
        <f t="shared" si="10"/>
        <v>113</v>
      </c>
      <c r="S45" s="67">
        <f t="shared" si="11"/>
        <v>0.366883116883117</v>
      </c>
      <c r="U45" s="44"/>
    </row>
    <row r="46" s="37" customFormat="1" customHeight="1" spans="1:21">
      <c r="A46" s="71"/>
      <c r="B46" s="75" t="s">
        <v>722</v>
      </c>
      <c r="C46" s="75" t="s">
        <v>723</v>
      </c>
      <c r="D46" s="75" t="s">
        <v>297</v>
      </c>
      <c r="E46" s="62">
        <f t="shared" si="1"/>
        <v>61.2935323383085</v>
      </c>
      <c r="F46" s="75">
        <f t="shared" si="2"/>
        <v>46</v>
      </c>
      <c r="G46" s="65">
        <f t="shared" si="3"/>
        <v>0.149350649350649</v>
      </c>
      <c r="H46" s="66" t="s">
        <v>582</v>
      </c>
      <c r="I46" s="62">
        <f t="shared" si="4"/>
        <v>7.80669144981413</v>
      </c>
      <c r="J46" s="61">
        <f t="shared" si="5"/>
        <v>178</v>
      </c>
      <c r="K46" s="65">
        <f t="shared" si="6"/>
        <v>0.577922077922078</v>
      </c>
      <c r="L46" s="62">
        <v>2.5</v>
      </c>
      <c r="M46" s="61">
        <f t="shared" si="0"/>
        <v>2.5</v>
      </c>
      <c r="N46" s="61">
        <f t="shared" si="7"/>
        <v>122</v>
      </c>
      <c r="O46" s="65">
        <f t="shared" si="8"/>
        <v>0.396103896103896</v>
      </c>
      <c r="P46" s="61">
        <v>0</v>
      </c>
      <c r="Q46" s="62">
        <f t="shared" si="9"/>
        <v>71.6002237881226</v>
      </c>
      <c r="R46" s="61">
        <f t="shared" si="10"/>
        <v>99</v>
      </c>
      <c r="S46" s="67">
        <f t="shared" si="11"/>
        <v>0.321428571428571</v>
      </c>
      <c r="U46" s="44"/>
    </row>
    <row r="47" s="37" customFormat="1" customHeight="1" spans="1:21">
      <c r="A47" s="71"/>
      <c r="B47" s="75" t="s">
        <v>724</v>
      </c>
      <c r="C47" s="75" t="s">
        <v>725</v>
      </c>
      <c r="D47" s="75" t="s">
        <v>453</v>
      </c>
      <c r="E47" s="62">
        <f t="shared" si="1"/>
        <v>61.1194029850746</v>
      </c>
      <c r="F47" s="75">
        <f t="shared" si="2"/>
        <v>49</v>
      </c>
      <c r="G47" s="65">
        <f t="shared" si="3"/>
        <v>0.159090909090909</v>
      </c>
      <c r="H47" s="66" t="s">
        <v>726</v>
      </c>
      <c r="I47" s="62">
        <f t="shared" si="4"/>
        <v>24.368029739777</v>
      </c>
      <c r="J47" s="61">
        <f t="shared" si="5"/>
        <v>10</v>
      </c>
      <c r="K47" s="65">
        <f t="shared" si="6"/>
        <v>0.0324675324675325</v>
      </c>
      <c r="L47" s="62">
        <v>13.2</v>
      </c>
      <c r="M47" s="61">
        <f t="shared" si="0"/>
        <v>13.2</v>
      </c>
      <c r="N47" s="61">
        <f t="shared" si="7"/>
        <v>45</v>
      </c>
      <c r="O47" s="65">
        <f t="shared" si="8"/>
        <v>0.146103896103896</v>
      </c>
      <c r="P47" s="61">
        <v>0</v>
      </c>
      <c r="Q47" s="62">
        <f t="shared" si="9"/>
        <v>98.6874327248516</v>
      </c>
      <c r="R47" s="61">
        <f t="shared" si="10"/>
        <v>20</v>
      </c>
      <c r="S47" s="67">
        <f t="shared" si="11"/>
        <v>0.0649350649350649</v>
      </c>
      <c r="U47" s="44"/>
    </row>
    <row r="48" s="37" customFormat="1" customHeight="1" spans="1:21">
      <c r="A48" s="71"/>
      <c r="B48" s="75" t="s">
        <v>727</v>
      </c>
      <c r="C48" s="75" t="s">
        <v>728</v>
      </c>
      <c r="D48" s="75" t="s">
        <v>453</v>
      </c>
      <c r="E48" s="62">
        <f t="shared" si="1"/>
        <v>61.1194029850746</v>
      </c>
      <c r="F48" s="75">
        <f t="shared" si="2"/>
        <v>49</v>
      </c>
      <c r="G48" s="65">
        <f t="shared" si="3"/>
        <v>0.159090909090909</v>
      </c>
      <c r="H48" s="66" t="s">
        <v>729</v>
      </c>
      <c r="I48" s="62">
        <f t="shared" si="4"/>
        <v>11.5985130111524</v>
      </c>
      <c r="J48" s="61">
        <f t="shared" si="5"/>
        <v>97</v>
      </c>
      <c r="K48" s="65">
        <f t="shared" si="6"/>
        <v>0.314935064935065</v>
      </c>
      <c r="L48" s="62">
        <v>12.2</v>
      </c>
      <c r="M48" s="61">
        <f t="shared" si="0"/>
        <v>12.2</v>
      </c>
      <c r="N48" s="61">
        <f t="shared" si="7"/>
        <v>49</v>
      </c>
      <c r="O48" s="65">
        <f t="shared" si="8"/>
        <v>0.159090909090909</v>
      </c>
      <c r="P48" s="61">
        <v>0</v>
      </c>
      <c r="Q48" s="62">
        <f t="shared" si="9"/>
        <v>84.9179159962271</v>
      </c>
      <c r="R48" s="61">
        <f t="shared" si="10"/>
        <v>49</v>
      </c>
      <c r="S48" s="67">
        <f t="shared" si="11"/>
        <v>0.159090909090909</v>
      </c>
      <c r="U48" s="44"/>
    </row>
    <row r="49" s="37" customFormat="1" customHeight="1" spans="1:21">
      <c r="A49" s="71"/>
      <c r="B49" s="75" t="s">
        <v>730</v>
      </c>
      <c r="C49" s="75" t="s">
        <v>731</v>
      </c>
      <c r="D49" s="75" t="s">
        <v>732</v>
      </c>
      <c r="E49" s="62">
        <f t="shared" si="1"/>
        <v>60.9452736318408</v>
      </c>
      <c r="F49" s="75">
        <f t="shared" si="2"/>
        <v>51</v>
      </c>
      <c r="G49" s="65">
        <f t="shared" si="3"/>
        <v>0.165584415584416</v>
      </c>
      <c r="H49" s="66" t="s">
        <v>733</v>
      </c>
      <c r="I49" s="62">
        <f t="shared" si="4"/>
        <v>13.3271375464684</v>
      </c>
      <c r="J49" s="61">
        <f t="shared" si="5"/>
        <v>75</v>
      </c>
      <c r="K49" s="65">
        <f t="shared" si="6"/>
        <v>0.243506493506494</v>
      </c>
      <c r="L49" s="62">
        <v>1</v>
      </c>
      <c r="M49" s="61">
        <f t="shared" si="0"/>
        <v>1</v>
      </c>
      <c r="N49" s="61">
        <f t="shared" si="7"/>
        <v>134</v>
      </c>
      <c r="O49" s="65">
        <f t="shared" si="8"/>
        <v>0.435064935064935</v>
      </c>
      <c r="P49" s="61">
        <v>0</v>
      </c>
      <c r="Q49" s="62">
        <f t="shared" si="9"/>
        <v>75.2724111783092</v>
      </c>
      <c r="R49" s="61">
        <f t="shared" si="10"/>
        <v>78</v>
      </c>
      <c r="S49" s="67">
        <f t="shared" si="11"/>
        <v>0.253246753246753</v>
      </c>
      <c r="U49" s="44"/>
    </row>
    <row r="50" s="37" customFormat="1" customHeight="1" spans="1:21">
      <c r="A50" s="71"/>
      <c r="B50" s="75" t="s">
        <v>734</v>
      </c>
      <c r="C50" s="75" t="s">
        <v>735</v>
      </c>
      <c r="D50" s="75" t="s">
        <v>732</v>
      </c>
      <c r="E50" s="62">
        <f t="shared" si="1"/>
        <v>60.9452736318408</v>
      </c>
      <c r="F50" s="75">
        <f t="shared" si="2"/>
        <v>51</v>
      </c>
      <c r="G50" s="65">
        <f t="shared" si="3"/>
        <v>0.165584415584416</v>
      </c>
      <c r="H50" s="66" t="s">
        <v>736</v>
      </c>
      <c r="I50" s="62">
        <f t="shared" si="4"/>
        <v>22.4163568773234</v>
      </c>
      <c r="J50" s="61">
        <f t="shared" si="5"/>
        <v>14</v>
      </c>
      <c r="K50" s="65">
        <f t="shared" si="6"/>
        <v>0.0454545454545455</v>
      </c>
      <c r="L50" s="62">
        <v>5</v>
      </c>
      <c r="M50" s="61">
        <f t="shared" si="0"/>
        <v>5</v>
      </c>
      <c r="N50" s="61">
        <f t="shared" si="7"/>
        <v>81</v>
      </c>
      <c r="O50" s="65">
        <f t="shared" si="8"/>
        <v>0.262987012987013</v>
      </c>
      <c r="P50" s="61">
        <v>0</v>
      </c>
      <c r="Q50" s="62">
        <f t="shared" si="9"/>
        <v>88.3616305091642</v>
      </c>
      <c r="R50" s="61">
        <f t="shared" si="10"/>
        <v>39</v>
      </c>
      <c r="S50" s="67">
        <f t="shared" si="11"/>
        <v>0.126623376623377</v>
      </c>
      <c r="U50" s="44"/>
    </row>
    <row r="51" s="37" customFormat="1" customHeight="1" spans="1:21">
      <c r="A51" s="71"/>
      <c r="B51" s="75" t="s">
        <v>737</v>
      </c>
      <c r="C51" s="75" t="s">
        <v>738</v>
      </c>
      <c r="D51" s="75" t="s">
        <v>250</v>
      </c>
      <c r="E51" s="62">
        <f t="shared" si="1"/>
        <v>60.771144278607</v>
      </c>
      <c r="F51" s="75">
        <f t="shared" si="2"/>
        <v>53</v>
      </c>
      <c r="G51" s="65">
        <f t="shared" si="3"/>
        <v>0.172077922077922</v>
      </c>
      <c r="H51" s="66" t="s">
        <v>521</v>
      </c>
      <c r="I51" s="62">
        <f t="shared" si="4"/>
        <v>18.6245353159851</v>
      </c>
      <c r="J51" s="61">
        <f t="shared" si="5"/>
        <v>31</v>
      </c>
      <c r="K51" s="65">
        <f t="shared" si="6"/>
        <v>0.100649350649351</v>
      </c>
      <c r="L51" s="62">
        <v>7.5</v>
      </c>
      <c r="M51" s="61">
        <f t="shared" si="0"/>
        <v>7.5</v>
      </c>
      <c r="N51" s="61">
        <f t="shared" si="7"/>
        <v>67</v>
      </c>
      <c r="O51" s="65">
        <f t="shared" si="8"/>
        <v>0.217532467532468</v>
      </c>
      <c r="P51" s="61">
        <v>0</v>
      </c>
      <c r="Q51" s="62">
        <f t="shared" si="9"/>
        <v>86.8956795945921</v>
      </c>
      <c r="R51" s="61">
        <f t="shared" si="10"/>
        <v>45</v>
      </c>
      <c r="S51" s="67">
        <f t="shared" si="11"/>
        <v>0.146103896103896</v>
      </c>
      <c r="U51" s="44"/>
    </row>
    <row r="52" s="37" customFormat="1" customHeight="1" spans="1:21">
      <c r="A52" s="71"/>
      <c r="B52" s="75" t="s">
        <v>739</v>
      </c>
      <c r="C52" s="75" t="s">
        <v>740</v>
      </c>
      <c r="D52" s="75" t="s">
        <v>741</v>
      </c>
      <c r="E52" s="62">
        <f t="shared" si="1"/>
        <v>60.5970149253731</v>
      </c>
      <c r="F52" s="75">
        <f t="shared" si="2"/>
        <v>55</v>
      </c>
      <c r="G52" s="65">
        <f t="shared" si="3"/>
        <v>0.178571428571429</v>
      </c>
      <c r="H52" s="66" t="s">
        <v>742</v>
      </c>
      <c r="I52" s="62">
        <f t="shared" si="4"/>
        <v>13.0483271375465</v>
      </c>
      <c r="J52" s="61">
        <f t="shared" si="5"/>
        <v>81</v>
      </c>
      <c r="K52" s="65">
        <f t="shared" si="6"/>
        <v>0.262987012987013</v>
      </c>
      <c r="L52" s="62">
        <v>7.5</v>
      </c>
      <c r="M52" s="61">
        <f t="shared" si="0"/>
        <v>7.5</v>
      </c>
      <c r="N52" s="61">
        <f t="shared" si="7"/>
        <v>67</v>
      </c>
      <c r="O52" s="65">
        <f t="shared" si="8"/>
        <v>0.217532467532468</v>
      </c>
      <c r="P52" s="61">
        <v>0</v>
      </c>
      <c r="Q52" s="62">
        <f t="shared" si="9"/>
        <v>81.1453420629196</v>
      </c>
      <c r="R52" s="61">
        <f t="shared" si="10"/>
        <v>56</v>
      </c>
      <c r="S52" s="67">
        <f t="shared" si="11"/>
        <v>0.181818181818182</v>
      </c>
      <c r="U52" s="44"/>
    </row>
    <row r="53" s="37" customFormat="1" customHeight="1" spans="1:21">
      <c r="A53" s="71"/>
      <c r="B53" s="75" t="s">
        <v>743</v>
      </c>
      <c r="C53" s="75" t="s">
        <v>744</v>
      </c>
      <c r="D53" s="75" t="s">
        <v>259</v>
      </c>
      <c r="E53" s="62">
        <f t="shared" si="1"/>
        <v>60.4228855721393</v>
      </c>
      <c r="F53" s="75">
        <f t="shared" si="2"/>
        <v>57</v>
      </c>
      <c r="G53" s="65">
        <f t="shared" si="3"/>
        <v>0.185064935064935</v>
      </c>
      <c r="H53" s="66" t="s">
        <v>531</v>
      </c>
      <c r="I53" s="62">
        <f t="shared" si="4"/>
        <v>12.8252788104089</v>
      </c>
      <c r="J53" s="61">
        <f t="shared" si="5"/>
        <v>82</v>
      </c>
      <c r="K53" s="65">
        <f t="shared" si="6"/>
        <v>0.266233766233766</v>
      </c>
      <c r="L53" s="62">
        <v>33.8</v>
      </c>
      <c r="M53" s="61">
        <f t="shared" si="0"/>
        <v>33.8</v>
      </c>
      <c r="N53" s="61">
        <f t="shared" si="7"/>
        <v>6</v>
      </c>
      <c r="O53" s="65">
        <f t="shared" si="8"/>
        <v>0.0194805194805195</v>
      </c>
      <c r="P53" s="61">
        <v>0</v>
      </c>
      <c r="Q53" s="62">
        <f t="shared" si="9"/>
        <v>107.048164382548</v>
      </c>
      <c r="R53" s="61">
        <f t="shared" si="10"/>
        <v>12</v>
      </c>
      <c r="S53" s="67">
        <f t="shared" si="11"/>
        <v>0.038961038961039</v>
      </c>
      <c r="U53" s="44"/>
    </row>
    <row r="54" s="37" customFormat="1" customHeight="1" spans="1:21">
      <c r="A54" s="71"/>
      <c r="B54" s="75" t="s">
        <v>745</v>
      </c>
      <c r="C54" s="75" t="s">
        <v>746</v>
      </c>
      <c r="D54" s="75" t="s">
        <v>581</v>
      </c>
      <c r="E54" s="62">
        <f t="shared" si="1"/>
        <v>59.5522388059702</v>
      </c>
      <c r="F54" s="75">
        <f t="shared" si="2"/>
        <v>58</v>
      </c>
      <c r="G54" s="65">
        <f t="shared" si="3"/>
        <v>0.188311688311688</v>
      </c>
      <c r="H54" s="66" t="s">
        <v>747</v>
      </c>
      <c r="I54" s="62">
        <f t="shared" si="4"/>
        <v>27.6022304832714</v>
      </c>
      <c r="J54" s="61">
        <f t="shared" si="5"/>
        <v>4</v>
      </c>
      <c r="K54" s="65">
        <f t="shared" si="6"/>
        <v>0.012987012987013</v>
      </c>
      <c r="L54" s="62">
        <v>9.5</v>
      </c>
      <c r="M54" s="61">
        <f t="shared" si="0"/>
        <v>9.5</v>
      </c>
      <c r="N54" s="61">
        <f t="shared" si="7"/>
        <v>57</v>
      </c>
      <c r="O54" s="65">
        <f t="shared" si="8"/>
        <v>0.185064935064935</v>
      </c>
      <c r="P54" s="61">
        <v>0</v>
      </c>
      <c r="Q54" s="62">
        <f t="shared" si="9"/>
        <v>96.6544692892415</v>
      </c>
      <c r="R54" s="61">
        <f t="shared" si="10"/>
        <v>25</v>
      </c>
      <c r="S54" s="67">
        <f t="shared" si="11"/>
        <v>0.0811688311688312</v>
      </c>
      <c r="U54" s="44"/>
    </row>
    <row r="55" s="37" customFormat="1" customHeight="1" spans="1:21">
      <c r="A55" s="71"/>
      <c r="B55" s="75" t="s">
        <v>748</v>
      </c>
      <c r="C55" s="75" t="s">
        <v>749</v>
      </c>
      <c r="D55" s="75" t="s">
        <v>20</v>
      </c>
      <c r="E55" s="62">
        <f t="shared" si="1"/>
        <v>59.3781094527363</v>
      </c>
      <c r="F55" s="75">
        <f t="shared" si="2"/>
        <v>59</v>
      </c>
      <c r="G55" s="65">
        <f t="shared" si="3"/>
        <v>0.191558441558442</v>
      </c>
      <c r="H55" s="66" t="s">
        <v>750</v>
      </c>
      <c r="I55" s="62">
        <f t="shared" si="4"/>
        <v>17.5092936802974</v>
      </c>
      <c r="J55" s="61">
        <f t="shared" si="5"/>
        <v>38</v>
      </c>
      <c r="K55" s="65">
        <f t="shared" si="6"/>
        <v>0.123376623376623</v>
      </c>
      <c r="L55" s="62">
        <v>11.2</v>
      </c>
      <c r="M55" s="61">
        <f t="shared" si="0"/>
        <v>11.2</v>
      </c>
      <c r="N55" s="61">
        <f t="shared" si="7"/>
        <v>53</v>
      </c>
      <c r="O55" s="65">
        <f t="shared" si="8"/>
        <v>0.172077922077922</v>
      </c>
      <c r="P55" s="61">
        <v>0</v>
      </c>
      <c r="Q55" s="62">
        <f t="shared" si="9"/>
        <v>88.0874031330337</v>
      </c>
      <c r="R55" s="61">
        <f t="shared" si="10"/>
        <v>40</v>
      </c>
      <c r="S55" s="67">
        <f t="shared" si="11"/>
        <v>0.12987012987013</v>
      </c>
      <c r="U55" s="44"/>
    </row>
    <row r="56" s="37" customFormat="1" customHeight="1" spans="1:21">
      <c r="A56" s="71"/>
      <c r="B56" s="75" t="s">
        <v>751</v>
      </c>
      <c r="C56" s="75" t="s">
        <v>752</v>
      </c>
      <c r="D56" s="75" t="s">
        <v>409</v>
      </c>
      <c r="E56" s="62">
        <f t="shared" si="1"/>
        <v>59.2039800995025</v>
      </c>
      <c r="F56" s="75">
        <f t="shared" si="2"/>
        <v>60</v>
      </c>
      <c r="G56" s="65">
        <f t="shared" si="3"/>
        <v>0.194805194805195</v>
      </c>
      <c r="H56" s="66" t="s">
        <v>615</v>
      </c>
      <c r="I56" s="62">
        <f t="shared" si="4"/>
        <v>14.9442379182156</v>
      </c>
      <c r="J56" s="61">
        <f t="shared" si="5"/>
        <v>58</v>
      </c>
      <c r="K56" s="65">
        <f t="shared" si="6"/>
        <v>0.188311688311688</v>
      </c>
      <c r="L56" s="62">
        <v>1</v>
      </c>
      <c r="M56" s="61">
        <f t="shared" si="0"/>
        <v>1</v>
      </c>
      <c r="N56" s="61">
        <f t="shared" si="7"/>
        <v>134</v>
      </c>
      <c r="O56" s="65">
        <f t="shared" si="8"/>
        <v>0.435064935064935</v>
      </c>
      <c r="P56" s="61">
        <v>0</v>
      </c>
      <c r="Q56" s="62">
        <f t="shared" si="9"/>
        <v>75.1482180177181</v>
      </c>
      <c r="R56" s="61">
        <f t="shared" si="10"/>
        <v>79</v>
      </c>
      <c r="S56" s="67">
        <f t="shared" si="11"/>
        <v>0.256493506493506</v>
      </c>
      <c r="U56" s="44"/>
    </row>
    <row r="57" s="37" customFormat="1" customHeight="1" spans="1:21">
      <c r="A57" s="71"/>
      <c r="B57" s="75" t="s">
        <v>753</v>
      </c>
      <c r="C57" s="75" t="s">
        <v>754</v>
      </c>
      <c r="D57" s="75" t="s">
        <v>409</v>
      </c>
      <c r="E57" s="62">
        <f t="shared" si="1"/>
        <v>59.2039800995025</v>
      </c>
      <c r="F57" s="75">
        <f t="shared" si="2"/>
        <v>60</v>
      </c>
      <c r="G57" s="65">
        <f t="shared" si="3"/>
        <v>0.194805194805195</v>
      </c>
      <c r="H57" s="66" t="s">
        <v>97</v>
      </c>
      <c r="I57" s="62">
        <f t="shared" si="4"/>
        <v>6.13382899628253</v>
      </c>
      <c r="J57" s="61">
        <f t="shared" si="5"/>
        <v>228</v>
      </c>
      <c r="K57" s="65">
        <f t="shared" si="6"/>
        <v>0.74025974025974</v>
      </c>
      <c r="L57" s="62">
        <v>0</v>
      </c>
      <c r="M57" s="61">
        <f t="shared" si="0"/>
        <v>0</v>
      </c>
      <c r="N57" s="61">
        <f t="shared" si="7"/>
        <v>164</v>
      </c>
      <c r="O57" s="65">
        <f t="shared" si="8"/>
        <v>0.532467532467532</v>
      </c>
      <c r="P57" s="61">
        <v>0</v>
      </c>
      <c r="Q57" s="62">
        <f t="shared" si="9"/>
        <v>65.337809095785</v>
      </c>
      <c r="R57" s="61">
        <f t="shared" si="10"/>
        <v>124</v>
      </c>
      <c r="S57" s="67">
        <f t="shared" si="11"/>
        <v>0.402597402597403</v>
      </c>
      <c r="U57" s="44"/>
    </row>
    <row r="58" s="37" customFormat="1" customHeight="1" spans="1:21">
      <c r="A58" s="71"/>
      <c r="B58" s="75" t="s">
        <v>755</v>
      </c>
      <c r="C58" s="75" t="s">
        <v>756</v>
      </c>
      <c r="D58" s="75" t="s">
        <v>409</v>
      </c>
      <c r="E58" s="62">
        <f t="shared" si="1"/>
        <v>59.2039800995025</v>
      </c>
      <c r="F58" s="75">
        <f t="shared" si="2"/>
        <v>60</v>
      </c>
      <c r="G58" s="65">
        <f t="shared" si="3"/>
        <v>0.194805194805195</v>
      </c>
      <c r="H58" s="66" t="s">
        <v>757</v>
      </c>
      <c r="I58" s="62">
        <f t="shared" si="4"/>
        <v>21.8587360594796</v>
      </c>
      <c r="J58" s="61">
        <f t="shared" si="5"/>
        <v>16</v>
      </c>
      <c r="K58" s="65">
        <f t="shared" si="6"/>
        <v>0.051948051948052</v>
      </c>
      <c r="L58" s="62">
        <v>26.6</v>
      </c>
      <c r="M58" s="61">
        <f t="shared" si="0"/>
        <v>26.6</v>
      </c>
      <c r="N58" s="61">
        <f t="shared" si="7"/>
        <v>10</v>
      </c>
      <c r="O58" s="65">
        <f t="shared" si="8"/>
        <v>0.0324675324675325</v>
      </c>
      <c r="P58" s="61">
        <v>0</v>
      </c>
      <c r="Q58" s="62">
        <f t="shared" si="9"/>
        <v>107.662716158982</v>
      </c>
      <c r="R58" s="61">
        <f t="shared" si="10"/>
        <v>11</v>
      </c>
      <c r="S58" s="67">
        <f t="shared" si="11"/>
        <v>0.0357142857142857</v>
      </c>
      <c r="U58" s="44"/>
    </row>
    <row r="59" s="37" customFormat="1" customHeight="1" spans="1:21">
      <c r="A59" s="71"/>
      <c r="B59" s="75" t="s">
        <v>758</v>
      </c>
      <c r="C59" s="75" t="s">
        <v>759</v>
      </c>
      <c r="D59" s="75" t="s">
        <v>60</v>
      </c>
      <c r="E59" s="62">
        <f t="shared" si="1"/>
        <v>58.8557213930348</v>
      </c>
      <c r="F59" s="75">
        <f t="shared" si="2"/>
        <v>63</v>
      </c>
      <c r="G59" s="65">
        <f t="shared" si="3"/>
        <v>0.204545454545455</v>
      </c>
      <c r="H59" s="66" t="s">
        <v>729</v>
      </c>
      <c r="I59" s="62">
        <f t="shared" si="4"/>
        <v>11.5985130111524</v>
      </c>
      <c r="J59" s="61">
        <f t="shared" si="5"/>
        <v>97</v>
      </c>
      <c r="K59" s="65">
        <f t="shared" si="6"/>
        <v>0.314935064935065</v>
      </c>
      <c r="L59" s="62">
        <v>8.5</v>
      </c>
      <c r="M59" s="61">
        <f t="shared" si="0"/>
        <v>8.5</v>
      </c>
      <c r="N59" s="61">
        <f t="shared" si="7"/>
        <v>61</v>
      </c>
      <c r="O59" s="65">
        <f t="shared" si="8"/>
        <v>0.198051948051948</v>
      </c>
      <c r="P59" s="61">
        <v>0</v>
      </c>
      <c r="Q59" s="62">
        <f t="shared" si="9"/>
        <v>78.9542344041873</v>
      </c>
      <c r="R59" s="61">
        <f t="shared" si="10"/>
        <v>66</v>
      </c>
      <c r="S59" s="67">
        <f t="shared" si="11"/>
        <v>0.214285714285714</v>
      </c>
      <c r="U59" s="44"/>
    </row>
    <row r="60" s="37" customFormat="1" customHeight="1" spans="1:21">
      <c r="A60" s="71"/>
      <c r="B60" s="75" t="s">
        <v>760</v>
      </c>
      <c r="C60" s="75" t="s">
        <v>761</v>
      </c>
      <c r="D60" s="75" t="s">
        <v>60</v>
      </c>
      <c r="E60" s="62">
        <f t="shared" si="1"/>
        <v>58.8557213930348</v>
      </c>
      <c r="F60" s="75">
        <f t="shared" si="2"/>
        <v>63</v>
      </c>
      <c r="G60" s="65">
        <f t="shared" si="3"/>
        <v>0.204545454545455</v>
      </c>
      <c r="H60" s="66" t="s">
        <v>142</v>
      </c>
      <c r="I60" s="62">
        <f t="shared" si="4"/>
        <v>12.3791821561338</v>
      </c>
      <c r="J60" s="61">
        <f t="shared" si="5"/>
        <v>86</v>
      </c>
      <c r="K60" s="65">
        <f t="shared" si="6"/>
        <v>0.279220779220779</v>
      </c>
      <c r="L60" s="62">
        <v>0</v>
      </c>
      <c r="M60" s="61">
        <f t="shared" si="0"/>
        <v>0</v>
      </c>
      <c r="N60" s="61">
        <f t="shared" si="7"/>
        <v>164</v>
      </c>
      <c r="O60" s="65">
        <f t="shared" si="8"/>
        <v>0.532467532467532</v>
      </c>
      <c r="P60" s="61">
        <v>0</v>
      </c>
      <c r="Q60" s="62">
        <f t="shared" si="9"/>
        <v>71.2349035491687</v>
      </c>
      <c r="R60" s="61">
        <f t="shared" si="10"/>
        <v>105</v>
      </c>
      <c r="S60" s="67">
        <f t="shared" si="11"/>
        <v>0.340909090909091</v>
      </c>
      <c r="U60" s="44"/>
    </row>
    <row r="61" s="37" customFormat="1" customHeight="1" spans="1:21">
      <c r="A61" s="71"/>
      <c r="B61" s="75" t="s">
        <v>762</v>
      </c>
      <c r="C61" s="75" t="s">
        <v>763</v>
      </c>
      <c r="D61" s="75" t="s">
        <v>60</v>
      </c>
      <c r="E61" s="62">
        <f t="shared" si="1"/>
        <v>58.8557213930348</v>
      </c>
      <c r="F61" s="75">
        <f t="shared" si="2"/>
        <v>63</v>
      </c>
      <c r="G61" s="65">
        <f t="shared" si="3"/>
        <v>0.204545454545455</v>
      </c>
      <c r="H61" s="66" t="s">
        <v>764</v>
      </c>
      <c r="I61" s="62">
        <f t="shared" si="4"/>
        <v>22.5278810408922</v>
      </c>
      <c r="J61" s="61">
        <f t="shared" si="5"/>
        <v>13</v>
      </c>
      <c r="K61" s="65">
        <f t="shared" si="6"/>
        <v>0.0422077922077922</v>
      </c>
      <c r="L61" s="62">
        <v>24.9</v>
      </c>
      <c r="M61" s="61">
        <f t="shared" si="0"/>
        <v>24.9</v>
      </c>
      <c r="N61" s="61">
        <f t="shared" si="7"/>
        <v>11</v>
      </c>
      <c r="O61" s="65">
        <f t="shared" si="8"/>
        <v>0.0357142857142857</v>
      </c>
      <c r="P61" s="61">
        <v>0</v>
      </c>
      <c r="Q61" s="62">
        <f t="shared" si="9"/>
        <v>106.283602433927</v>
      </c>
      <c r="R61" s="61">
        <f t="shared" si="10"/>
        <v>13</v>
      </c>
      <c r="S61" s="67">
        <f t="shared" si="11"/>
        <v>0.0422077922077922</v>
      </c>
      <c r="U61" s="44"/>
    </row>
    <row r="62" s="37" customFormat="1" customHeight="1" spans="1:21">
      <c r="A62" s="71"/>
      <c r="B62" s="75" t="s">
        <v>765</v>
      </c>
      <c r="C62" s="75" t="s">
        <v>766</v>
      </c>
      <c r="D62" s="75" t="s">
        <v>767</v>
      </c>
      <c r="E62" s="62">
        <f t="shared" si="1"/>
        <v>58.5074626865672</v>
      </c>
      <c r="F62" s="75">
        <f t="shared" si="2"/>
        <v>67</v>
      </c>
      <c r="G62" s="65">
        <f t="shared" si="3"/>
        <v>0.217532467532468</v>
      </c>
      <c r="H62" s="66" t="s">
        <v>25</v>
      </c>
      <c r="I62" s="62">
        <f t="shared" si="4"/>
        <v>17.0631970260223</v>
      </c>
      <c r="J62" s="61">
        <f t="shared" si="5"/>
        <v>43</v>
      </c>
      <c r="K62" s="65">
        <f t="shared" si="6"/>
        <v>0.13961038961039</v>
      </c>
      <c r="L62" s="62">
        <v>28.6</v>
      </c>
      <c r="M62" s="61">
        <f t="shared" si="0"/>
        <v>28.6</v>
      </c>
      <c r="N62" s="61">
        <f t="shared" si="7"/>
        <v>9</v>
      </c>
      <c r="O62" s="65">
        <f t="shared" si="8"/>
        <v>0.0292207792207792</v>
      </c>
      <c r="P62" s="61">
        <v>0</v>
      </c>
      <c r="Q62" s="62">
        <f t="shared" si="9"/>
        <v>104.170659712589</v>
      </c>
      <c r="R62" s="61">
        <f t="shared" si="10"/>
        <v>14</v>
      </c>
      <c r="S62" s="67">
        <f t="shared" si="11"/>
        <v>0.0454545454545455</v>
      </c>
      <c r="U62" s="44"/>
    </row>
    <row r="63" s="37" customFormat="1" customHeight="1" spans="1:21">
      <c r="A63" s="71"/>
      <c r="B63" s="75" t="s">
        <v>768</v>
      </c>
      <c r="C63" s="75" t="s">
        <v>769</v>
      </c>
      <c r="D63" s="75" t="s">
        <v>767</v>
      </c>
      <c r="E63" s="62">
        <f t="shared" si="1"/>
        <v>58.5074626865672</v>
      </c>
      <c r="F63" s="75">
        <f t="shared" si="2"/>
        <v>67</v>
      </c>
      <c r="G63" s="65">
        <f t="shared" si="3"/>
        <v>0.217532467532468</v>
      </c>
      <c r="H63" s="66" t="s">
        <v>232</v>
      </c>
      <c r="I63" s="62">
        <f t="shared" si="4"/>
        <v>7.13754646840149</v>
      </c>
      <c r="J63" s="61">
        <f t="shared" si="5"/>
        <v>204</v>
      </c>
      <c r="K63" s="65">
        <f t="shared" si="6"/>
        <v>0.662337662337662</v>
      </c>
      <c r="L63" s="62">
        <v>0</v>
      </c>
      <c r="M63" s="61">
        <f t="shared" si="0"/>
        <v>0</v>
      </c>
      <c r="N63" s="61">
        <f t="shared" si="7"/>
        <v>164</v>
      </c>
      <c r="O63" s="65">
        <f t="shared" si="8"/>
        <v>0.532467532467532</v>
      </c>
      <c r="P63" s="61">
        <v>0</v>
      </c>
      <c r="Q63" s="62">
        <f t="shared" si="9"/>
        <v>65.6450091549687</v>
      </c>
      <c r="R63" s="61">
        <f t="shared" si="10"/>
        <v>119</v>
      </c>
      <c r="S63" s="67">
        <f t="shared" si="11"/>
        <v>0.386363636363636</v>
      </c>
      <c r="U63" s="44"/>
    </row>
    <row r="64" s="37" customFormat="1" customHeight="1" spans="1:21">
      <c r="A64" s="71"/>
      <c r="B64" s="75" t="s">
        <v>770</v>
      </c>
      <c r="C64" s="75" t="s">
        <v>771</v>
      </c>
      <c r="D64" s="75" t="s">
        <v>354</v>
      </c>
      <c r="E64" s="62">
        <f t="shared" si="1"/>
        <v>58.3333333333333</v>
      </c>
      <c r="F64" s="75">
        <f t="shared" si="2"/>
        <v>69</v>
      </c>
      <c r="G64" s="65">
        <f t="shared" si="3"/>
        <v>0.224025974025974</v>
      </c>
      <c r="H64" s="66" t="s">
        <v>772</v>
      </c>
      <c r="I64" s="62">
        <f t="shared" si="4"/>
        <v>15.724907063197</v>
      </c>
      <c r="J64" s="61">
        <f t="shared" si="5"/>
        <v>52</v>
      </c>
      <c r="K64" s="65">
        <f t="shared" si="6"/>
        <v>0.168831168831169</v>
      </c>
      <c r="L64" s="62">
        <v>15.5</v>
      </c>
      <c r="M64" s="61">
        <f t="shared" si="0"/>
        <v>15.5</v>
      </c>
      <c r="N64" s="61">
        <f t="shared" si="7"/>
        <v>35</v>
      </c>
      <c r="O64" s="65">
        <f t="shared" si="8"/>
        <v>0.113636363636364</v>
      </c>
      <c r="P64" s="61">
        <v>0</v>
      </c>
      <c r="Q64" s="62">
        <f t="shared" si="9"/>
        <v>89.5582403965304</v>
      </c>
      <c r="R64" s="61">
        <f t="shared" si="10"/>
        <v>37</v>
      </c>
      <c r="S64" s="67">
        <f t="shared" si="11"/>
        <v>0.12012987012987</v>
      </c>
      <c r="U64" s="44"/>
    </row>
    <row r="65" s="37" customFormat="1" customHeight="1" spans="1:21">
      <c r="A65" s="71"/>
      <c r="B65" s="75" t="s">
        <v>773</v>
      </c>
      <c r="C65" s="75" t="s">
        <v>774</v>
      </c>
      <c r="D65" s="75" t="s">
        <v>354</v>
      </c>
      <c r="E65" s="62">
        <f t="shared" si="1"/>
        <v>58.3333333333333</v>
      </c>
      <c r="F65" s="75">
        <f t="shared" si="2"/>
        <v>69</v>
      </c>
      <c r="G65" s="65">
        <f t="shared" si="3"/>
        <v>0.224025974025974</v>
      </c>
      <c r="H65" s="66" t="s">
        <v>775</v>
      </c>
      <c r="I65" s="62">
        <f t="shared" si="4"/>
        <v>9.81412639405204</v>
      </c>
      <c r="J65" s="61">
        <f t="shared" si="5"/>
        <v>122</v>
      </c>
      <c r="K65" s="65">
        <f t="shared" si="6"/>
        <v>0.396103896103896</v>
      </c>
      <c r="L65" s="62">
        <v>3.5</v>
      </c>
      <c r="M65" s="61">
        <f t="shared" si="0"/>
        <v>3.5</v>
      </c>
      <c r="N65" s="61">
        <f t="shared" si="7"/>
        <v>91</v>
      </c>
      <c r="O65" s="65">
        <f t="shared" si="8"/>
        <v>0.295454545454545</v>
      </c>
      <c r="P65" s="61">
        <v>0</v>
      </c>
      <c r="Q65" s="62">
        <f t="shared" si="9"/>
        <v>71.6474597273854</v>
      </c>
      <c r="R65" s="61">
        <f t="shared" si="10"/>
        <v>98</v>
      </c>
      <c r="S65" s="67">
        <f t="shared" si="11"/>
        <v>0.318181818181818</v>
      </c>
      <c r="U65" s="44"/>
    </row>
    <row r="66" s="37" customFormat="1" customHeight="1" spans="1:21">
      <c r="A66" s="71"/>
      <c r="B66" s="75" t="s">
        <v>776</v>
      </c>
      <c r="C66" s="75" t="s">
        <v>777</v>
      </c>
      <c r="D66" s="75" t="s">
        <v>354</v>
      </c>
      <c r="E66" s="62">
        <f t="shared" si="1"/>
        <v>58.3333333333333</v>
      </c>
      <c r="F66" s="75">
        <f t="shared" si="2"/>
        <v>69</v>
      </c>
      <c r="G66" s="65">
        <f t="shared" si="3"/>
        <v>0.224025974025974</v>
      </c>
      <c r="H66" s="66" t="s">
        <v>142</v>
      </c>
      <c r="I66" s="62">
        <f t="shared" si="4"/>
        <v>12.3791821561338</v>
      </c>
      <c r="J66" s="61">
        <f t="shared" si="5"/>
        <v>86</v>
      </c>
      <c r="K66" s="65">
        <f t="shared" si="6"/>
        <v>0.279220779220779</v>
      </c>
      <c r="L66" s="62">
        <v>14</v>
      </c>
      <c r="M66" s="61">
        <f t="shared" si="0"/>
        <v>14</v>
      </c>
      <c r="N66" s="61">
        <f t="shared" si="7"/>
        <v>41</v>
      </c>
      <c r="O66" s="65">
        <f t="shared" si="8"/>
        <v>0.133116883116883</v>
      </c>
      <c r="P66" s="61">
        <v>0</v>
      </c>
      <c r="Q66" s="62">
        <f t="shared" si="9"/>
        <v>84.7125154894672</v>
      </c>
      <c r="R66" s="61">
        <f t="shared" si="10"/>
        <v>51</v>
      </c>
      <c r="S66" s="67">
        <f t="shared" si="11"/>
        <v>0.165584415584416</v>
      </c>
      <c r="U66" s="44"/>
    </row>
    <row r="67" s="37" customFormat="1" customHeight="1" spans="1:21">
      <c r="A67" s="71"/>
      <c r="B67" s="75" t="s">
        <v>778</v>
      </c>
      <c r="C67" s="75" t="s">
        <v>779</v>
      </c>
      <c r="D67" s="75" t="s">
        <v>354</v>
      </c>
      <c r="E67" s="62">
        <f t="shared" si="1"/>
        <v>58.3333333333333</v>
      </c>
      <c r="F67" s="75">
        <f t="shared" si="2"/>
        <v>69</v>
      </c>
      <c r="G67" s="65">
        <f t="shared" si="3"/>
        <v>0.224025974025974</v>
      </c>
      <c r="H67" s="66" t="s">
        <v>709</v>
      </c>
      <c r="I67" s="62">
        <f t="shared" si="4"/>
        <v>11.4869888475836</v>
      </c>
      <c r="J67" s="61">
        <f t="shared" si="5"/>
        <v>100</v>
      </c>
      <c r="K67" s="65">
        <f t="shared" si="6"/>
        <v>0.324675324675325</v>
      </c>
      <c r="L67" s="62">
        <v>3.5</v>
      </c>
      <c r="M67" s="61">
        <f t="shared" si="0"/>
        <v>3.5</v>
      </c>
      <c r="N67" s="61">
        <f t="shared" si="7"/>
        <v>91</v>
      </c>
      <c r="O67" s="65">
        <f t="shared" si="8"/>
        <v>0.295454545454545</v>
      </c>
      <c r="P67" s="61">
        <v>0</v>
      </c>
      <c r="Q67" s="62">
        <f t="shared" si="9"/>
        <v>73.320322180917</v>
      </c>
      <c r="R67" s="61">
        <f t="shared" si="10"/>
        <v>89</v>
      </c>
      <c r="S67" s="67">
        <f t="shared" si="11"/>
        <v>0.288961038961039</v>
      </c>
      <c r="U67" s="44"/>
    </row>
    <row r="68" s="37" customFormat="1" customHeight="1" spans="1:21">
      <c r="A68" s="71"/>
      <c r="B68" s="75" t="s">
        <v>780</v>
      </c>
      <c r="C68" s="75" t="s">
        <v>781</v>
      </c>
      <c r="D68" s="75" t="s">
        <v>92</v>
      </c>
      <c r="E68" s="62">
        <f t="shared" si="1"/>
        <v>57.9850746268657</v>
      </c>
      <c r="F68" s="75">
        <f t="shared" si="2"/>
        <v>74</v>
      </c>
      <c r="G68" s="65">
        <f t="shared" si="3"/>
        <v>0.24025974025974</v>
      </c>
      <c r="H68" s="66" t="s">
        <v>168</v>
      </c>
      <c r="I68" s="62">
        <f t="shared" si="4"/>
        <v>5.57620817843866</v>
      </c>
      <c r="J68" s="61">
        <f t="shared" si="5"/>
        <v>247</v>
      </c>
      <c r="K68" s="65">
        <f t="shared" si="6"/>
        <v>0.801948051948052</v>
      </c>
      <c r="L68" s="62">
        <v>0</v>
      </c>
      <c r="M68" s="61">
        <f t="shared" si="0"/>
        <v>0</v>
      </c>
      <c r="N68" s="61">
        <f t="shared" si="7"/>
        <v>164</v>
      </c>
      <c r="O68" s="65">
        <f t="shared" si="8"/>
        <v>0.532467532467532</v>
      </c>
      <c r="P68" s="61">
        <v>0</v>
      </c>
      <c r="Q68" s="62">
        <f t="shared" si="9"/>
        <v>63.5612828053043</v>
      </c>
      <c r="R68" s="61">
        <f t="shared" si="10"/>
        <v>141</v>
      </c>
      <c r="S68" s="67">
        <f t="shared" si="11"/>
        <v>0.457792207792208</v>
      </c>
      <c r="U68" s="44"/>
    </row>
    <row r="69" s="37" customFormat="1" customHeight="1" spans="1:21">
      <c r="A69" s="71"/>
      <c r="B69" s="75" t="s">
        <v>782</v>
      </c>
      <c r="C69" s="75" t="s">
        <v>783</v>
      </c>
      <c r="D69" s="75" t="s">
        <v>163</v>
      </c>
      <c r="E69" s="62">
        <f t="shared" si="1"/>
        <v>57.8109452736318</v>
      </c>
      <c r="F69" s="75">
        <f t="shared" si="2"/>
        <v>76</v>
      </c>
      <c r="G69" s="65">
        <f t="shared" si="3"/>
        <v>0.246753246753247</v>
      </c>
      <c r="H69" s="66" t="s">
        <v>53</v>
      </c>
      <c r="I69" s="62">
        <f t="shared" si="4"/>
        <v>6.02230483271375</v>
      </c>
      <c r="J69" s="61">
        <f t="shared" si="5"/>
        <v>230</v>
      </c>
      <c r="K69" s="65">
        <f t="shared" si="6"/>
        <v>0.746753246753247</v>
      </c>
      <c r="L69" s="62">
        <v>0</v>
      </c>
      <c r="M69" s="61">
        <f t="shared" ref="M69:M132" si="12">IF(L69&gt;=50,50,L69)</f>
        <v>0</v>
      </c>
      <c r="N69" s="61">
        <f t="shared" si="7"/>
        <v>164</v>
      </c>
      <c r="O69" s="65">
        <f t="shared" si="8"/>
        <v>0.532467532467532</v>
      </c>
      <c r="P69" s="61">
        <v>0</v>
      </c>
      <c r="Q69" s="62">
        <f t="shared" si="9"/>
        <v>63.8332501063456</v>
      </c>
      <c r="R69" s="61">
        <f t="shared" si="10"/>
        <v>140</v>
      </c>
      <c r="S69" s="67">
        <f t="shared" si="11"/>
        <v>0.454545454545455</v>
      </c>
      <c r="U69" s="44"/>
    </row>
    <row r="70" s="37" customFormat="1" customHeight="1" spans="1:21">
      <c r="A70" s="71"/>
      <c r="B70" s="75" t="s">
        <v>784</v>
      </c>
      <c r="C70" s="75" t="s">
        <v>785</v>
      </c>
      <c r="D70" s="75" t="s">
        <v>163</v>
      </c>
      <c r="E70" s="62">
        <f t="shared" si="1"/>
        <v>57.8109452736318</v>
      </c>
      <c r="F70" s="75">
        <f t="shared" si="2"/>
        <v>76</v>
      </c>
      <c r="G70" s="65">
        <f t="shared" si="3"/>
        <v>0.246753246753247</v>
      </c>
      <c r="H70" s="66" t="s">
        <v>33</v>
      </c>
      <c r="I70" s="62">
        <f t="shared" si="4"/>
        <v>6.80297397769517</v>
      </c>
      <c r="J70" s="61">
        <f t="shared" si="5"/>
        <v>210</v>
      </c>
      <c r="K70" s="65">
        <f t="shared" si="6"/>
        <v>0.681818181818182</v>
      </c>
      <c r="L70" s="62">
        <v>0</v>
      </c>
      <c r="M70" s="61">
        <f t="shared" si="12"/>
        <v>0</v>
      </c>
      <c r="N70" s="61">
        <f t="shared" si="7"/>
        <v>164</v>
      </c>
      <c r="O70" s="65">
        <f t="shared" si="8"/>
        <v>0.532467532467532</v>
      </c>
      <c r="P70" s="61">
        <v>0</v>
      </c>
      <c r="Q70" s="62">
        <f t="shared" si="9"/>
        <v>64.613919251327</v>
      </c>
      <c r="R70" s="61">
        <f t="shared" si="10"/>
        <v>132</v>
      </c>
      <c r="S70" s="67">
        <f t="shared" si="11"/>
        <v>0.428571428571429</v>
      </c>
      <c r="U70" s="44"/>
    </row>
    <row r="71" s="37" customFormat="1" customHeight="1" spans="1:21">
      <c r="A71" s="71"/>
      <c r="B71" s="75" t="s">
        <v>786</v>
      </c>
      <c r="C71" s="75" t="s">
        <v>787</v>
      </c>
      <c r="D71" s="75" t="s">
        <v>163</v>
      </c>
      <c r="E71" s="62">
        <f t="shared" ref="E71:E134" si="13">D71/MAX($D$5:$D$313)*70</f>
        <v>57.8109452736318</v>
      </c>
      <c r="F71" s="75">
        <f t="shared" ref="F71:F134" si="14">RANK(E71,$E$6:$E$313)</f>
        <v>76</v>
      </c>
      <c r="G71" s="65">
        <f t="shared" ref="G71:G134" si="15">IFERROR(RANK(E71,$E$6:$E$313)/COUNT($E$6:$E$313),0)</f>
        <v>0.246753246753247</v>
      </c>
      <c r="H71" s="66" t="s">
        <v>788</v>
      </c>
      <c r="I71" s="62">
        <f t="shared" ref="I71:I134" si="16">H71/MAX($H$5:$H$313)*30</f>
        <v>13.271375464684</v>
      </c>
      <c r="J71" s="61">
        <f t="shared" ref="J71:J134" si="17">RANK(I71,$I$6:$I$313)</f>
        <v>76</v>
      </c>
      <c r="K71" s="65">
        <f t="shared" ref="K71:K134" si="18">IFERROR(RANK(I71,$I$6:$I$313)/COUNT($I$6:$I$313),0)</f>
        <v>0.246753246753247</v>
      </c>
      <c r="L71" s="62">
        <v>8.5</v>
      </c>
      <c r="M71" s="61">
        <f t="shared" si="12"/>
        <v>8.5</v>
      </c>
      <c r="N71" s="61">
        <f t="shared" ref="N71:N134" si="19">RANK(M71,$M$6:$M$313)</f>
        <v>61</v>
      </c>
      <c r="O71" s="65">
        <f t="shared" ref="O71:O134" si="20">IFERROR(RANK(M71,$M$6:$M$313)/COUNT($M$6:$M$313),0)</f>
        <v>0.198051948051948</v>
      </c>
      <c r="P71" s="61">
        <v>0</v>
      </c>
      <c r="Q71" s="62">
        <f t="shared" ref="Q71:Q134" si="21">E71+I71+M71-P71</f>
        <v>79.5823207383159</v>
      </c>
      <c r="R71" s="61">
        <f t="shared" ref="R71:R134" si="22">RANK(Q71,$Q$6:$Q$313)</f>
        <v>64</v>
      </c>
      <c r="S71" s="67">
        <f t="shared" ref="S71:S134" si="23">IFERROR(RANK(Q71,$Q$6:$Q$313)/COUNT($Q$6:$Q$313),0)</f>
        <v>0.207792207792208</v>
      </c>
      <c r="U71" s="44"/>
    </row>
    <row r="72" s="37" customFormat="1" customHeight="1" spans="1:21">
      <c r="A72" s="71"/>
      <c r="B72" s="75" t="s">
        <v>789</v>
      </c>
      <c r="C72" s="75" t="s">
        <v>790</v>
      </c>
      <c r="D72" s="75" t="s">
        <v>124</v>
      </c>
      <c r="E72" s="62">
        <f t="shared" si="13"/>
        <v>57.636815920398</v>
      </c>
      <c r="F72" s="75">
        <f t="shared" si="14"/>
        <v>79</v>
      </c>
      <c r="G72" s="65">
        <f t="shared" si="15"/>
        <v>0.256493506493506</v>
      </c>
      <c r="H72" s="66" t="s">
        <v>168</v>
      </c>
      <c r="I72" s="62">
        <f t="shared" si="16"/>
        <v>5.57620817843866</v>
      </c>
      <c r="J72" s="61">
        <f t="shared" si="17"/>
        <v>247</v>
      </c>
      <c r="K72" s="65">
        <f t="shared" si="18"/>
        <v>0.801948051948052</v>
      </c>
      <c r="L72" s="62">
        <v>1.5</v>
      </c>
      <c r="M72" s="61">
        <f t="shared" si="12"/>
        <v>1.5</v>
      </c>
      <c r="N72" s="61">
        <f t="shared" si="19"/>
        <v>132</v>
      </c>
      <c r="O72" s="65">
        <f t="shared" si="20"/>
        <v>0.428571428571429</v>
      </c>
      <c r="P72" s="61">
        <v>0</v>
      </c>
      <c r="Q72" s="62">
        <f t="shared" si="21"/>
        <v>64.7130240988367</v>
      </c>
      <c r="R72" s="61">
        <f t="shared" si="22"/>
        <v>130</v>
      </c>
      <c r="S72" s="67">
        <f t="shared" si="23"/>
        <v>0.422077922077922</v>
      </c>
      <c r="U72" s="44"/>
    </row>
    <row r="73" s="37" customFormat="1" customHeight="1" spans="1:21">
      <c r="A73" s="71"/>
      <c r="B73" s="75" t="s">
        <v>791</v>
      </c>
      <c r="C73" s="75" t="s">
        <v>792</v>
      </c>
      <c r="D73" s="75" t="s">
        <v>300</v>
      </c>
      <c r="E73" s="62">
        <f t="shared" si="13"/>
        <v>57.4626865671642</v>
      </c>
      <c r="F73" s="75">
        <f t="shared" si="14"/>
        <v>80</v>
      </c>
      <c r="G73" s="65">
        <f t="shared" si="15"/>
        <v>0.25974025974026</v>
      </c>
      <c r="H73" s="66" t="s">
        <v>109</v>
      </c>
      <c r="I73" s="62">
        <f t="shared" si="16"/>
        <v>15.6133828996283</v>
      </c>
      <c r="J73" s="61">
        <f t="shared" si="17"/>
        <v>54</v>
      </c>
      <c r="K73" s="65">
        <f t="shared" si="18"/>
        <v>0.175324675324675</v>
      </c>
      <c r="L73" s="62">
        <v>0</v>
      </c>
      <c r="M73" s="61">
        <f t="shared" si="12"/>
        <v>0</v>
      </c>
      <c r="N73" s="61">
        <f t="shared" si="19"/>
        <v>164</v>
      </c>
      <c r="O73" s="65">
        <f t="shared" si="20"/>
        <v>0.532467532467532</v>
      </c>
      <c r="P73" s="61">
        <v>0</v>
      </c>
      <c r="Q73" s="62">
        <f t="shared" si="21"/>
        <v>73.0760694667924</v>
      </c>
      <c r="R73" s="61">
        <f t="shared" si="22"/>
        <v>91</v>
      </c>
      <c r="S73" s="67">
        <f t="shared" si="23"/>
        <v>0.295454545454545</v>
      </c>
      <c r="U73" s="44"/>
    </row>
    <row r="74" s="37" customFormat="1" customHeight="1" spans="1:21">
      <c r="A74" s="71"/>
      <c r="B74" s="75" t="s">
        <v>793</v>
      </c>
      <c r="C74" s="75" t="s">
        <v>794</v>
      </c>
      <c r="D74" s="75" t="s">
        <v>300</v>
      </c>
      <c r="E74" s="62">
        <f t="shared" si="13"/>
        <v>57.4626865671642</v>
      </c>
      <c r="F74" s="75">
        <f t="shared" si="14"/>
        <v>80</v>
      </c>
      <c r="G74" s="65">
        <f t="shared" si="15"/>
        <v>0.25974025974026</v>
      </c>
      <c r="H74" s="66" t="s">
        <v>101</v>
      </c>
      <c r="I74" s="62">
        <f t="shared" si="16"/>
        <v>4.68401486988848</v>
      </c>
      <c r="J74" s="61">
        <f t="shared" si="17"/>
        <v>276</v>
      </c>
      <c r="K74" s="65">
        <f t="shared" si="18"/>
        <v>0.896103896103896</v>
      </c>
      <c r="L74" s="62">
        <v>1</v>
      </c>
      <c r="M74" s="61">
        <f t="shared" si="12"/>
        <v>1</v>
      </c>
      <c r="N74" s="61">
        <f t="shared" si="19"/>
        <v>134</v>
      </c>
      <c r="O74" s="65">
        <f t="shared" si="20"/>
        <v>0.435064935064935</v>
      </c>
      <c r="P74" s="61">
        <v>0</v>
      </c>
      <c r="Q74" s="62">
        <f t="shared" si="21"/>
        <v>63.1467014370527</v>
      </c>
      <c r="R74" s="61">
        <f t="shared" si="22"/>
        <v>145</v>
      </c>
      <c r="S74" s="67">
        <f t="shared" si="23"/>
        <v>0.470779220779221</v>
      </c>
      <c r="U74" s="44"/>
    </row>
    <row r="75" s="37" customFormat="1" customHeight="1" spans="1:21">
      <c r="A75" s="71"/>
      <c r="B75" s="75" t="s">
        <v>795</v>
      </c>
      <c r="C75" s="75" t="s">
        <v>796</v>
      </c>
      <c r="D75" s="75" t="s">
        <v>797</v>
      </c>
      <c r="E75" s="62">
        <f t="shared" si="13"/>
        <v>57.2885572139304</v>
      </c>
      <c r="F75" s="75">
        <f t="shared" si="14"/>
        <v>82</v>
      </c>
      <c r="G75" s="65">
        <f t="shared" si="15"/>
        <v>0.266233766233766</v>
      </c>
      <c r="H75" s="66" t="s">
        <v>772</v>
      </c>
      <c r="I75" s="62">
        <f t="shared" si="16"/>
        <v>15.724907063197</v>
      </c>
      <c r="J75" s="61">
        <f t="shared" si="17"/>
        <v>52</v>
      </c>
      <c r="K75" s="65">
        <f t="shared" si="18"/>
        <v>0.168831168831169</v>
      </c>
      <c r="L75" s="62">
        <v>3</v>
      </c>
      <c r="M75" s="61">
        <f t="shared" si="12"/>
        <v>3</v>
      </c>
      <c r="N75" s="61">
        <f t="shared" si="19"/>
        <v>118</v>
      </c>
      <c r="O75" s="65">
        <f t="shared" si="20"/>
        <v>0.383116883116883</v>
      </c>
      <c r="P75" s="61">
        <v>0</v>
      </c>
      <c r="Q75" s="62">
        <f t="shared" si="21"/>
        <v>76.0134642771274</v>
      </c>
      <c r="R75" s="61">
        <f t="shared" si="22"/>
        <v>74</v>
      </c>
      <c r="S75" s="67">
        <f t="shared" si="23"/>
        <v>0.24025974025974</v>
      </c>
      <c r="U75" s="44"/>
    </row>
    <row r="76" s="37" customFormat="1" customHeight="1" spans="1:21">
      <c r="A76" s="71"/>
      <c r="B76" s="75" t="s">
        <v>798</v>
      </c>
      <c r="C76" s="75" t="s">
        <v>799</v>
      </c>
      <c r="D76" s="75" t="s">
        <v>797</v>
      </c>
      <c r="E76" s="62">
        <f t="shared" si="13"/>
        <v>57.2885572139304</v>
      </c>
      <c r="F76" s="75">
        <f t="shared" si="14"/>
        <v>82</v>
      </c>
      <c r="G76" s="65">
        <f t="shared" si="15"/>
        <v>0.266233766233766</v>
      </c>
      <c r="H76" s="66" t="s">
        <v>671</v>
      </c>
      <c r="I76" s="62">
        <f t="shared" si="16"/>
        <v>12.6022304832714</v>
      </c>
      <c r="J76" s="61">
        <f t="shared" si="17"/>
        <v>83</v>
      </c>
      <c r="K76" s="65">
        <f t="shared" si="18"/>
        <v>0.269480519480519</v>
      </c>
      <c r="L76" s="62">
        <v>17.1</v>
      </c>
      <c r="M76" s="61">
        <f t="shared" si="12"/>
        <v>17.1</v>
      </c>
      <c r="N76" s="61">
        <f t="shared" si="19"/>
        <v>29</v>
      </c>
      <c r="O76" s="65">
        <f t="shared" si="20"/>
        <v>0.0941558441558442</v>
      </c>
      <c r="P76" s="61">
        <v>0</v>
      </c>
      <c r="Q76" s="62">
        <f t="shared" si="21"/>
        <v>86.9907876972017</v>
      </c>
      <c r="R76" s="61">
        <f t="shared" si="22"/>
        <v>44</v>
      </c>
      <c r="S76" s="67">
        <f t="shared" si="23"/>
        <v>0.142857142857143</v>
      </c>
      <c r="U76" s="44"/>
    </row>
    <row r="77" s="37" customFormat="1" customHeight="1" spans="1:21">
      <c r="A77" s="71"/>
      <c r="B77" s="75" t="s">
        <v>800</v>
      </c>
      <c r="C77" s="75" t="s">
        <v>801</v>
      </c>
      <c r="D77" s="75" t="s">
        <v>68</v>
      </c>
      <c r="E77" s="62">
        <f t="shared" si="13"/>
        <v>57.1144278606965</v>
      </c>
      <c r="F77" s="75">
        <f t="shared" si="14"/>
        <v>84</v>
      </c>
      <c r="G77" s="65">
        <f t="shared" si="15"/>
        <v>0.272727272727273</v>
      </c>
      <c r="H77" s="66" t="s">
        <v>802</v>
      </c>
      <c r="I77" s="62">
        <f t="shared" si="16"/>
        <v>16.3940520446097</v>
      </c>
      <c r="J77" s="61">
        <f t="shared" si="17"/>
        <v>50</v>
      </c>
      <c r="K77" s="65">
        <f t="shared" si="18"/>
        <v>0.162337662337662</v>
      </c>
      <c r="L77" s="62">
        <v>7.5</v>
      </c>
      <c r="M77" s="61">
        <f t="shared" si="12"/>
        <v>7.5</v>
      </c>
      <c r="N77" s="61">
        <f t="shared" si="19"/>
        <v>67</v>
      </c>
      <c r="O77" s="65">
        <f t="shared" si="20"/>
        <v>0.217532467532468</v>
      </c>
      <c r="P77" s="61">
        <v>0</v>
      </c>
      <c r="Q77" s="62">
        <f t="shared" si="21"/>
        <v>81.0084799053062</v>
      </c>
      <c r="R77" s="61">
        <f t="shared" si="22"/>
        <v>57</v>
      </c>
      <c r="S77" s="67">
        <f t="shared" si="23"/>
        <v>0.185064935064935</v>
      </c>
      <c r="U77" s="44"/>
    </row>
    <row r="78" s="37" customFormat="1" customHeight="1" spans="1:21">
      <c r="A78" s="71"/>
      <c r="B78" s="75" t="s">
        <v>803</v>
      </c>
      <c r="C78" s="75" t="s">
        <v>804</v>
      </c>
      <c r="D78" s="75" t="s">
        <v>68</v>
      </c>
      <c r="E78" s="62">
        <f t="shared" si="13"/>
        <v>57.1144278606965</v>
      </c>
      <c r="F78" s="75">
        <f t="shared" si="14"/>
        <v>84</v>
      </c>
      <c r="G78" s="65">
        <f t="shared" si="15"/>
        <v>0.272727272727273</v>
      </c>
      <c r="H78" s="66" t="s">
        <v>414</v>
      </c>
      <c r="I78" s="62">
        <f t="shared" si="16"/>
        <v>8.02973977695167</v>
      </c>
      <c r="J78" s="61">
        <f t="shared" si="17"/>
        <v>167</v>
      </c>
      <c r="K78" s="65">
        <f t="shared" si="18"/>
        <v>0.542207792207792</v>
      </c>
      <c r="L78" s="62">
        <v>0</v>
      </c>
      <c r="M78" s="61">
        <f t="shared" si="12"/>
        <v>0</v>
      </c>
      <c r="N78" s="61">
        <f t="shared" si="19"/>
        <v>164</v>
      </c>
      <c r="O78" s="65">
        <f t="shared" si="20"/>
        <v>0.532467532467532</v>
      </c>
      <c r="P78" s="61">
        <v>0</v>
      </c>
      <c r="Q78" s="62">
        <f t="shared" si="21"/>
        <v>65.1441676376482</v>
      </c>
      <c r="R78" s="61">
        <f t="shared" si="22"/>
        <v>127</v>
      </c>
      <c r="S78" s="67">
        <f t="shared" si="23"/>
        <v>0.412337662337662</v>
      </c>
      <c r="U78" s="44"/>
    </row>
    <row r="79" s="37" customFormat="1" customHeight="1" spans="1:21">
      <c r="A79" s="71"/>
      <c r="B79" s="75" t="s">
        <v>805</v>
      </c>
      <c r="C79" s="75" t="s">
        <v>806</v>
      </c>
      <c r="D79" s="75" t="s">
        <v>263</v>
      </c>
      <c r="E79" s="62">
        <f t="shared" si="13"/>
        <v>56.9402985074627</v>
      </c>
      <c r="F79" s="75">
        <f t="shared" si="14"/>
        <v>86</v>
      </c>
      <c r="G79" s="65">
        <f t="shared" si="15"/>
        <v>0.279220779220779</v>
      </c>
      <c r="H79" s="66" t="s">
        <v>311</v>
      </c>
      <c r="I79" s="62">
        <f t="shared" si="16"/>
        <v>6.69144981412639</v>
      </c>
      <c r="J79" s="61">
        <f t="shared" si="17"/>
        <v>214</v>
      </c>
      <c r="K79" s="65">
        <f t="shared" si="18"/>
        <v>0.694805194805195</v>
      </c>
      <c r="L79" s="62">
        <v>1</v>
      </c>
      <c r="M79" s="61">
        <f t="shared" si="12"/>
        <v>1</v>
      </c>
      <c r="N79" s="61">
        <f t="shared" si="19"/>
        <v>134</v>
      </c>
      <c r="O79" s="65">
        <f t="shared" si="20"/>
        <v>0.435064935064935</v>
      </c>
      <c r="P79" s="61">
        <v>0</v>
      </c>
      <c r="Q79" s="62">
        <f t="shared" si="21"/>
        <v>64.6317483215891</v>
      </c>
      <c r="R79" s="61">
        <f t="shared" si="22"/>
        <v>131</v>
      </c>
      <c r="S79" s="67">
        <f t="shared" si="23"/>
        <v>0.425324675324675</v>
      </c>
      <c r="U79" s="44"/>
    </row>
    <row r="80" s="37" customFormat="1" customHeight="1" spans="1:21">
      <c r="A80" s="71"/>
      <c r="B80" s="75" t="s">
        <v>807</v>
      </c>
      <c r="C80" s="75" t="s">
        <v>808</v>
      </c>
      <c r="D80" s="75" t="s">
        <v>263</v>
      </c>
      <c r="E80" s="62">
        <f t="shared" si="13"/>
        <v>56.9402985074627</v>
      </c>
      <c r="F80" s="75">
        <f t="shared" si="14"/>
        <v>86</v>
      </c>
      <c r="G80" s="65">
        <f t="shared" si="15"/>
        <v>0.279220779220779</v>
      </c>
      <c r="H80" s="66" t="s">
        <v>809</v>
      </c>
      <c r="I80" s="62">
        <f t="shared" si="16"/>
        <v>10.9293680297398</v>
      </c>
      <c r="J80" s="61">
        <f t="shared" si="17"/>
        <v>107</v>
      </c>
      <c r="K80" s="65">
        <f t="shared" si="18"/>
        <v>0.347402597402597</v>
      </c>
      <c r="L80" s="62">
        <v>22.5</v>
      </c>
      <c r="M80" s="61">
        <f t="shared" si="12"/>
        <v>22.5</v>
      </c>
      <c r="N80" s="61">
        <f t="shared" si="19"/>
        <v>17</v>
      </c>
      <c r="O80" s="65">
        <f t="shared" si="20"/>
        <v>0.0551948051948052</v>
      </c>
      <c r="P80" s="61">
        <v>0</v>
      </c>
      <c r="Q80" s="62">
        <f t="shared" si="21"/>
        <v>90.3696665372025</v>
      </c>
      <c r="R80" s="61">
        <f t="shared" si="22"/>
        <v>34</v>
      </c>
      <c r="S80" s="67">
        <f t="shared" si="23"/>
        <v>0.11038961038961</v>
      </c>
      <c r="U80" s="44"/>
    </row>
    <row r="81" s="37" customFormat="1" customHeight="1" spans="1:21">
      <c r="A81" s="71"/>
      <c r="B81" s="75" t="s">
        <v>810</v>
      </c>
      <c r="C81" s="75" t="s">
        <v>811</v>
      </c>
      <c r="D81" s="75" t="s">
        <v>267</v>
      </c>
      <c r="E81" s="62">
        <f t="shared" si="13"/>
        <v>56.7661691542289</v>
      </c>
      <c r="F81" s="75">
        <f t="shared" si="14"/>
        <v>88</v>
      </c>
      <c r="G81" s="65">
        <f t="shared" si="15"/>
        <v>0.285714285714286</v>
      </c>
      <c r="H81" s="66" t="s">
        <v>503</v>
      </c>
      <c r="I81" s="62">
        <f t="shared" si="16"/>
        <v>19.182156133829</v>
      </c>
      <c r="J81" s="61">
        <f t="shared" si="17"/>
        <v>28</v>
      </c>
      <c r="K81" s="65">
        <f t="shared" si="18"/>
        <v>0.0909090909090909</v>
      </c>
      <c r="L81" s="62">
        <v>14</v>
      </c>
      <c r="M81" s="61">
        <f t="shared" si="12"/>
        <v>14</v>
      </c>
      <c r="N81" s="61">
        <f t="shared" si="19"/>
        <v>41</v>
      </c>
      <c r="O81" s="65">
        <f t="shared" si="20"/>
        <v>0.133116883116883</v>
      </c>
      <c r="P81" s="61">
        <v>0</v>
      </c>
      <c r="Q81" s="62">
        <f t="shared" si="21"/>
        <v>89.9483252880579</v>
      </c>
      <c r="R81" s="61">
        <f t="shared" si="22"/>
        <v>36</v>
      </c>
      <c r="S81" s="67">
        <f t="shared" si="23"/>
        <v>0.116883116883117</v>
      </c>
      <c r="U81" s="44"/>
    </row>
    <row r="82" s="37" customFormat="1" customHeight="1" spans="1:21">
      <c r="A82" s="71"/>
      <c r="B82" s="75" t="s">
        <v>812</v>
      </c>
      <c r="C82" s="75" t="s">
        <v>813</v>
      </c>
      <c r="D82" s="75" t="s">
        <v>267</v>
      </c>
      <c r="E82" s="62">
        <f t="shared" si="13"/>
        <v>56.7661691542289</v>
      </c>
      <c r="F82" s="75">
        <f t="shared" si="14"/>
        <v>88</v>
      </c>
      <c r="G82" s="65">
        <f t="shared" si="15"/>
        <v>0.285714285714286</v>
      </c>
      <c r="H82" s="66" t="s">
        <v>429</v>
      </c>
      <c r="I82" s="62">
        <f t="shared" si="16"/>
        <v>7.58364312267658</v>
      </c>
      <c r="J82" s="61">
        <f t="shared" si="17"/>
        <v>186</v>
      </c>
      <c r="K82" s="65">
        <f t="shared" si="18"/>
        <v>0.603896103896104</v>
      </c>
      <c r="L82" s="62">
        <v>0</v>
      </c>
      <c r="M82" s="61">
        <f t="shared" si="12"/>
        <v>0</v>
      </c>
      <c r="N82" s="61">
        <f t="shared" si="19"/>
        <v>164</v>
      </c>
      <c r="O82" s="65">
        <f t="shared" si="20"/>
        <v>0.532467532467532</v>
      </c>
      <c r="P82" s="61">
        <v>0</v>
      </c>
      <c r="Q82" s="62">
        <f t="shared" si="21"/>
        <v>64.3498122769054</v>
      </c>
      <c r="R82" s="61">
        <f t="shared" si="22"/>
        <v>133</v>
      </c>
      <c r="S82" s="67">
        <f t="shared" si="23"/>
        <v>0.431818181818182</v>
      </c>
      <c r="U82" s="44"/>
    </row>
    <row r="83" s="37" customFormat="1" customHeight="1" spans="1:21">
      <c r="A83" s="71"/>
      <c r="B83" s="75" t="s">
        <v>814</v>
      </c>
      <c r="C83" s="75" t="s">
        <v>815</v>
      </c>
      <c r="D83" s="75" t="s">
        <v>151</v>
      </c>
      <c r="E83" s="62">
        <f t="shared" si="13"/>
        <v>56.592039800995</v>
      </c>
      <c r="F83" s="75">
        <f t="shared" si="14"/>
        <v>91</v>
      </c>
      <c r="G83" s="65">
        <f t="shared" si="15"/>
        <v>0.295454545454545</v>
      </c>
      <c r="H83" s="66" t="s">
        <v>429</v>
      </c>
      <c r="I83" s="62">
        <f t="shared" si="16"/>
        <v>7.58364312267658</v>
      </c>
      <c r="J83" s="61">
        <f t="shared" si="17"/>
        <v>186</v>
      </c>
      <c r="K83" s="65">
        <f t="shared" si="18"/>
        <v>0.603896103896104</v>
      </c>
      <c r="L83" s="62">
        <v>3.5</v>
      </c>
      <c r="M83" s="61">
        <f t="shared" si="12"/>
        <v>3.5</v>
      </c>
      <c r="N83" s="61">
        <f t="shared" si="19"/>
        <v>91</v>
      </c>
      <c r="O83" s="65">
        <f t="shared" si="20"/>
        <v>0.295454545454545</v>
      </c>
      <c r="P83" s="61">
        <v>0</v>
      </c>
      <c r="Q83" s="62">
        <f t="shared" si="21"/>
        <v>67.6756829236716</v>
      </c>
      <c r="R83" s="61">
        <f t="shared" si="22"/>
        <v>115</v>
      </c>
      <c r="S83" s="67">
        <f t="shared" si="23"/>
        <v>0.373376623376623</v>
      </c>
      <c r="U83" s="44"/>
    </row>
    <row r="84" s="37" customFormat="1" customHeight="1" spans="1:21">
      <c r="A84" s="71"/>
      <c r="B84" s="75" t="s">
        <v>816</v>
      </c>
      <c r="C84" s="75" t="s">
        <v>817</v>
      </c>
      <c r="D84" s="75" t="s">
        <v>227</v>
      </c>
      <c r="E84" s="62">
        <f t="shared" si="13"/>
        <v>56.4179104477612</v>
      </c>
      <c r="F84" s="75">
        <f t="shared" si="14"/>
        <v>93</v>
      </c>
      <c r="G84" s="65">
        <f t="shared" si="15"/>
        <v>0.301948051948052</v>
      </c>
      <c r="H84" s="66" t="s">
        <v>567</v>
      </c>
      <c r="I84" s="62">
        <f t="shared" si="16"/>
        <v>23.0855018587361</v>
      </c>
      <c r="J84" s="61">
        <f t="shared" si="17"/>
        <v>12</v>
      </c>
      <c r="K84" s="65">
        <f t="shared" si="18"/>
        <v>0.038961038961039</v>
      </c>
      <c r="L84" s="62">
        <v>13.5</v>
      </c>
      <c r="M84" s="61">
        <f t="shared" si="12"/>
        <v>13.5</v>
      </c>
      <c r="N84" s="61">
        <f t="shared" si="19"/>
        <v>44</v>
      </c>
      <c r="O84" s="65">
        <f t="shared" si="20"/>
        <v>0.142857142857143</v>
      </c>
      <c r="P84" s="61">
        <v>0</v>
      </c>
      <c r="Q84" s="62">
        <f t="shared" si="21"/>
        <v>93.0034123064973</v>
      </c>
      <c r="R84" s="61">
        <f t="shared" si="22"/>
        <v>30</v>
      </c>
      <c r="S84" s="67">
        <f t="shared" si="23"/>
        <v>0.0974025974025974</v>
      </c>
      <c r="U84" s="44"/>
    </row>
    <row r="85" s="37" customFormat="1" customHeight="1" spans="1:21">
      <c r="A85" s="71"/>
      <c r="B85" s="75" t="s">
        <v>818</v>
      </c>
      <c r="C85" s="75" t="s">
        <v>819</v>
      </c>
      <c r="D85" s="75" t="s">
        <v>820</v>
      </c>
      <c r="E85" s="62">
        <f t="shared" si="13"/>
        <v>56.0696517412935</v>
      </c>
      <c r="F85" s="75">
        <f t="shared" si="14"/>
        <v>96</v>
      </c>
      <c r="G85" s="65">
        <f t="shared" si="15"/>
        <v>0.311688311688312</v>
      </c>
      <c r="H85" s="66" t="s">
        <v>821</v>
      </c>
      <c r="I85" s="62">
        <f t="shared" si="16"/>
        <v>17.7323420074349</v>
      </c>
      <c r="J85" s="61">
        <f t="shared" si="17"/>
        <v>36</v>
      </c>
      <c r="K85" s="65">
        <f t="shared" si="18"/>
        <v>0.116883116883117</v>
      </c>
      <c r="L85" s="62">
        <v>24.2</v>
      </c>
      <c r="M85" s="61">
        <f t="shared" si="12"/>
        <v>24.2</v>
      </c>
      <c r="N85" s="61">
        <f t="shared" si="19"/>
        <v>13</v>
      </c>
      <c r="O85" s="65">
        <f t="shared" si="20"/>
        <v>0.0422077922077922</v>
      </c>
      <c r="P85" s="61">
        <v>0</v>
      </c>
      <c r="Q85" s="62">
        <f t="shared" si="21"/>
        <v>98.0019937487285</v>
      </c>
      <c r="R85" s="61">
        <f t="shared" si="22"/>
        <v>21</v>
      </c>
      <c r="S85" s="67">
        <f t="shared" si="23"/>
        <v>0.0681818181818182</v>
      </c>
      <c r="U85" s="44"/>
    </row>
    <row r="86" s="37" customFormat="1" customHeight="1" spans="1:21">
      <c r="A86" s="71"/>
      <c r="B86" s="75" t="s">
        <v>822</v>
      </c>
      <c r="C86" s="75" t="s">
        <v>823</v>
      </c>
      <c r="D86" s="75" t="s">
        <v>820</v>
      </c>
      <c r="E86" s="62">
        <f t="shared" si="13"/>
        <v>56.0696517412935</v>
      </c>
      <c r="F86" s="75">
        <f t="shared" si="14"/>
        <v>96</v>
      </c>
      <c r="G86" s="65">
        <f t="shared" si="15"/>
        <v>0.311688311688312</v>
      </c>
      <c r="H86" s="66" t="s">
        <v>360</v>
      </c>
      <c r="I86" s="62">
        <f t="shared" si="16"/>
        <v>9.25650557620818</v>
      </c>
      <c r="J86" s="61">
        <f t="shared" si="17"/>
        <v>131</v>
      </c>
      <c r="K86" s="65">
        <f t="shared" si="18"/>
        <v>0.425324675324675</v>
      </c>
      <c r="L86" s="62">
        <v>0</v>
      </c>
      <c r="M86" s="61">
        <f t="shared" si="12"/>
        <v>0</v>
      </c>
      <c r="N86" s="61">
        <f t="shared" si="19"/>
        <v>164</v>
      </c>
      <c r="O86" s="65">
        <f t="shared" si="20"/>
        <v>0.532467532467532</v>
      </c>
      <c r="P86" s="61">
        <v>0</v>
      </c>
      <c r="Q86" s="62">
        <f t="shared" si="21"/>
        <v>65.3261573175017</v>
      </c>
      <c r="R86" s="61">
        <f t="shared" si="22"/>
        <v>125</v>
      </c>
      <c r="S86" s="67">
        <f t="shared" si="23"/>
        <v>0.405844155844156</v>
      </c>
      <c r="U86" s="44"/>
    </row>
    <row r="87" s="37" customFormat="1" customHeight="1" spans="1:21">
      <c r="A87" s="71"/>
      <c r="B87" s="75" t="s">
        <v>824</v>
      </c>
      <c r="C87" s="75" t="s">
        <v>825</v>
      </c>
      <c r="D87" s="75" t="s">
        <v>270</v>
      </c>
      <c r="E87" s="62">
        <f t="shared" si="13"/>
        <v>55.8955223880597</v>
      </c>
      <c r="F87" s="75">
        <f t="shared" si="14"/>
        <v>98</v>
      </c>
      <c r="G87" s="65">
        <f t="shared" si="15"/>
        <v>0.318181818181818</v>
      </c>
      <c r="H87" s="66" t="s">
        <v>414</v>
      </c>
      <c r="I87" s="62">
        <f t="shared" si="16"/>
        <v>8.02973977695167</v>
      </c>
      <c r="J87" s="61">
        <f t="shared" si="17"/>
        <v>167</v>
      </c>
      <c r="K87" s="65">
        <f t="shared" si="18"/>
        <v>0.542207792207792</v>
      </c>
      <c r="L87" s="62">
        <v>3.5</v>
      </c>
      <c r="M87" s="61">
        <f t="shared" si="12"/>
        <v>3.5</v>
      </c>
      <c r="N87" s="61">
        <f t="shared" si="19"/>
        <v>91</v>
      </c>
      <c r="O87" s="65">
        <f t="shared" si="20"/>
        <v>0.295454545454545</v>
      </c>
      <c r="P87" s="61">
        <v>0</v>
      </c>
      <c r="Q87" s="62">
        <f t="shared" si="21"/>
        <v>67.4252621650114</v>
      </c>
      <c r="R87" s="61">
        <f t="shared" si="22"/>
        <v>118</v>
      </c>
      <c r="S87" s="67">
        <f t="shared" si="23"/>
        <v>0.383116883116883</v>
      </c>
      <c r="U87" s="44"/>
    </row>
    <row r="88" s="37" customFormat="1" customHeight="1" spans="1:21">
      <c r="A88" s="71"/>
      <c r="B88" s="75" t="s">
        <v>826</v>
      </c>
      <c r="C88" s="75" t="s">
        <v>827</v>
      </c>
      <c r="D88" s="75" t="s">
        <v>270</v>
      </c>
      <c r="E88" s="62">
        <f t="shared" si="13"/>
        <v>55.8955223880597</v>
      </c>
      <c r="F88" s="75">
        <f t="shared" si="14"/>
        <v>98</v>
      </c>
      <c r="G88" s="65">
        <f t="shared" si="15"/>
        <v>0.318181818181818</v>
      </c>
      <c r="H88" s="66" t="s">
        <v>113</v>
      </c>
      <c r="I88" s="62">
        <f t="shared" si="16"/>
        <v>8.25278810408922</v>
      </c>
      <c r="J88" s="61">
        <f t="shared" si="17"/>
        <v>155</v>
      </c>
      <c r="K88" s="65">
        <f t="shared" si="18"/>
        <v>0.503246753246753</v>
      </c>
      <c r="L88" s="62">
        <v>0</v>
      </c>
      <c r="M88" s="61">
        <f t="shared" si="12"/>
        <v>0</v>
      </c>
      <c r="N88" s="61">
        <f t="shared" si="19"/>
        <v>164</v>
      </c>
      <c r="O88" s="65">
        <f t="shared" si="20"/>
        <v>0.532467532467532</v>
      </c>
      <c r="P88" s="61">
        <v>0</v>
      </c>
      <c r="Q88" s="62">
        <f t="shared" si="21"/>
        <v>64.1483104921489</v>
      </c>
      <c r="R88" s="61">
        <f t="shared" si="22"/>
        <v>137</v>
      </c>
      <c r="S88" s="67">
        <f t="shared" si="23"/>
        <v>0.444805194805195</v>
      </c>
      <c r="U88" s="44"/>
    </row>
    <row r="89" s="37" customFormat="1" customHeight="1" spans="1:21">
      <c r="A89" s="71"/>
      <c r="B89" s="75" t="s">
        <v>828</v>
      </c>
      <c r="C89" s="75" t="s">
        <v>829</v>
      </c>
      <c r="D89" s="75" t="s">
        <v>287</v>
      </c>
      <c r="E89" s="62">
        <f t="shared" si="13"/>
        <v>55.7213930348259</v>
      </c>
      <c r="F89" s="75">
        <f t="shared" si="14"/>
        <v>100</v>
      </c>
      <c r="G89" s="65">
        <f t="shared" si="15"/>
        <v>0.324675324675325</v>
      </c>
      <c r="H89" s="66" t="s">
        <v>830</v>
      </c>
      <c r="I89" s="62">
        <f t="shared" si="16"/>
        <v>17.2862453531598</v>
      </c>
      <c r="J89" s="61">
        <f t="shared" si="17"/>
        <v>40</v>
      </c>
      <c r="K89" s="65">
        <f t="shared" si="18"/>
        <v>0.12987012987013</v>
      </c>
      <c r="L89" s="62">
        <v>3</v>
      </c>
      <c r="M89" s="61">
        <f t="shared" si="12"/>
        <v>3</v>
      </c>
      <c r="N89" s="61">
        <f t="shared" si="19"/>
        <v>118</v>
      </c>
      <c r="O89" s="65">
        <f t="shared" si="20"/>
        <v>0.383116883116883</v>
      </c>
      <c r="P89" s="61">
        <v>0</v>
      </c>
      <c r="Q89" s="62">
        <f t="shared" si="21"/>
        <v>76.0076383879857</v>
      </c>
      <c r="R89" s="61">
        <f t="shared" si="22"/>
        <v>75</v>
      </c>
      <c r="S89" s="67">
        <f t="shared" si="23"/>
        <v>0.243506493506494</v>
      </c>
      <c r="U89" s="44"/>
    </row>
    <row r="90" s="37" customFormat="1" customHeight="1" spans="1:21">
      <c r="A90" s="71"/>
      <c r="B90" s="75" t="s">
        <v>831</v>
      </c>
      <c r="C90" s="75" t="s">
        <v>832</v>
      </c>
      <c r="D90" s="75" t="s">
        <v>287</v>
      </c>
      <c r="E90" s="62">
        <f t="shared" si="13"/>
        <v>55.7213930348259</v>
      </c>
      <c r="F90" s="75">
        <f t="shared" si="14"/>
        <v>100</v>
      </c>
      <c r="G90" s="65">
        <f t="shared" si="15"/>
        <v>0.324675324675325</v>
      </c>
      <c r="H90" s="66" t="s">
        <v>29</v>
      </c>
      <c r="I90" s="62">
        <f t="shared" si="16"/>
        <v>11.3754646840149</v>
      </c>
      <c r="J90" s="61">
        <f t="shared" si="17"/>
        <v>102</v>
      </c>
      <c r="K90" s="65">
        <f t="shared" si="18"/>
        <v>0.331168831168831</v>
      </c>
      <c r="L90" s="62">
        <v>5.5</v>
      </c>
      <c r="M90" s="61">
        <f t="shared" si="12"/>
        <v>5.5</v>
      </c>
      <c r="N90" s="61">
        <f t="shared" si="19"/>
        <v>80</v>
      </c>
      <c r="O90" s="65">
        <f t="shared" si="20"/>
        <v>0.25974025974026</v>
      </c>
      <c r="P90" s="61">
        <v>0</v>
      </c>
      <c r="Q90" s="62">
        <f t="shared" si="21"/>
        <v>72.5968577188408</v>
      </c>
      <c r="R90" s="61">
        <f t="shared" si="22"/>
        <v>94</v>
      </c>
      <c r="S90" s="67">
        <f t="shared" si="23"/>
        <v>0.305194805194805</v>
      </c>
      <c r="U90" s="44"/>
    </row>
    <row r="91" s="37" customFormat="1" customHeight="1" spans="1:21">
      <c r="A91" s="71"/>
      <c r="B91" s="75" t="s">
        <v>833</v>
      </c>
      <c r="C91" s="75" t="s">
        <v>834</v>
      </c>
      <c r="D91" s="75" t="s">
        <v>287</v>
      </c>
      <c r="E91" s="62">
        <f t="shared" si="13"/>
        <v>55.7213930348259</v>
      </c>
      <c r="F91" s="75">
        <f t="shared" si="14"/>
        <v>100</v>
      </c>
      <c r="G91" s="65">
        <f t="shared" si="15"/>
        <v>0.324675324675325</v>
      </c>
      <c r="H91" s="66" t="s">
        <v>503</v>
      </c>
      <c r="I91" s="62">
        <f t="shared" si="16"/>
        <v>19.182156133829</v>
      </c>
      <c r="J91" s="61">
        <f t="shared" si="17"/>
        <v>28</v>
      </c>
      <c r="K91" s="65">
        <f t="shared" si="18"/>
        <v>0.0909090909090909</v>
      </c>
      <c r="L91" s="62">
        <v>17.5</v>
      </c>
      <c r="M91" s="61">
        <f t="shared" si="12"/>
        <v>17.5</v>
      </c>
      <c r="N91" s="61">
        <f t="shared" si="19"/>
        <v>28</v>
      </c>
      <c r="O91" s="65">
        <f t="shared" si="20"/>
        <v>0.0909090909090909</v>
      </c>
      <c r="P91" s="61">
        <v>0</v>
      </c>
      <c r="Q91" s="62">
        <f t="shared" si="21"/>
        <v>92.4035491686549</v>
      </c>
      <c r="R91" s="61">
        <f t="shared" si="22"/>
        <v>32</v>
      </c>
      <c r="S91" s="67">
        <f t="shared" si="23"/>
        <v>0.103896103896104</v>
      </c>
      <c r="U91" s="44"/>
    </row>
    <row r="92" s="37" customFormat="1" customHeight="1" spans="1:21">
      <c r="A92" s="71"/>
      <c r="B92" s="75" t="s">
        <v>835</v>
      </c>
      <c r="C92" s="75" t="s">
        <v>836</v>
      </c>
      <c r="D92" s="75" t="s">
        <v>112</v>
      </c>
      <c r="E92" s="62">
        <f t="shared" si="13"/>
        <v>55.1990049751244</v>
      </c>
      <c r="F92" s="75">
        <f t="shared" si="14"/>
        <v>103</v>
      </c>
      <c r="G92" s="65">
        <f t="shared" si="15"/>
        <v>0.334415584415584</v>
      </c>
      <c r="H92" s="66" t="s">
        <v>109</v>
      </c>
      <c r="I92" s="62">
        <f t="shared" si="16"/>
        <v>15.6133828996283</v>
      </c>
      <c r="J92" s="61">
        <f t="shared" si="17"/>
        <v>54</v>
      </c>
      <c r="K92" s="65">
        <f t="shared" si="18"/>
        <v>0.175324675324675</v>
      </c>
      <c r="L92" s="62">
        <v>17.6</v>
      </c>
      <c r="M92" s="61">
        <f t="shared" si="12"/>
        <v>17.6</v>
      </c>
      <c r="N92" s="61">
        <f t="shared" si="19"/>
        <v>27</v>
      </c>
      <c r="O92" s="65">
        <f t="shared" si="20"/>
        <v>0.0876623376623377</v>
      </c>
      <c r="P92" s="61">
        <v>0</v>
      </c>
      <c r="Q92" s="62">
        <f t="shared" si="21"/>
        <v>88.4123878747526</v>
      </c>
      <c r="R92" s="61">
        <f t="shared" si="22"/>
        <v>38</v>
      </c>
      <c r="S92" s="67">
        <f t="shared" si="23"/>
        <v>0.123376623376623</v>
      </c>
      <c r="U92" s="44"/>
    </row>
    <row r="93" s="37" customFormat="1" customHeight="1" spans="1:21">
      <c r="A93" s="71"/>
      <c r="B93" s="75" t="s">
        <v>837</v>
      </c>
      <c r="C93" s="75" t="s">
        <v>838</v>
      </c>
      <c r="D93" s="75" t="s">
        <v>112</v>
      </c>
      <c r="E93" s="62">
        <f t="shared" si="13"/>
        <v>55.1990049751244</v>
      </c>
      <c r="F93" s="75">
        <f t="shared" si="14"/>
        <v>103</v>
      </c>
      <c r="G93" s="65">
        <f t="shared" si="15"/>
        <v>0.334415584415584</v>
      </c>
      <c r="H93" s="66" t="s">
        <v>839</v>
      </c>
      <c r="I93" s="62">
        <f t="shared" si="16"/>
        <v>12.1561338289963</v>
      </c>
      <c r="J93" s="61">
        <f t="shared" si="17"/>
        <v>92</v>
      </c>
      <c r="K93" s="65">
        <f t="shared" si="18"/>
        <v>0.298701298701299</v>
      </c>
      <c r="L93" s="62">
        <v>13</v>
      </c>
      <c r="M93" s="61">
        <f t="shared" si="12"/>
        <v>13</v>
      </c>
      <c r="N93" s="61">
        <f t="shared" si="19"/>
        <v>46</v>
      </c>
      <c r="O93" s="65">
        <f t="shared" si="20"/>
        <v>0.149350649350649</v>
      </c>
      <c r="P93" s="61">
        <v>0</v>
      </c>
      <c r="Q93" s="62">
        <f t="shared" si="21"/>
        <v>80.3551388041207</v>
      </c>
      <c r="R93" s="61">
        <f t="shared" si="22"/>
        <v>59</v>
      </c>
      <c r="S93" s="67">
        <f t="shared" si="23"/>
        <v>0.191558441558442</v>
      </c>
      <c r="U93" s="44"/>
    </row>
    <row r="94" s="37" customFormat="1" customHeight="1" spans="1:21">
      <c r="A94" s="71"/>
      <c r="B94" s="75" t="s">
        <v>840</v>
      </c>
      <c r="C94" s="75" t="s">
        <v>841</v>
      </c>
      <c r="D94" s="75" t="s">
        <v>842</v>
      </c>
      <c r="E94" s="62">
        <f t="shared" si="13"/>
        <v>55.0248756218906</v>
      </c>
      <c r="F94" s="75">
        <f t="shared" si="14"/>
        <v>105</v>
      </c>
      <c r="G94" s="65">
        <f t="shared" si="15"/>
        <v>0.340909090909091</v>
      </c>
      <c r="H94" s="66" t="s">
        <v>843</v>
      </c>
      <c r="I94" s="62">
        <f t="shared" si="16"/>
        <v>14.3866171003717</v>
      </c>
      <c r="J94" s="61">
        <f t="shared" si="17"/>
        <v>62</v>
      </c>
      <c r="K94" s="65">
        <f t="shared" si="18"/>
        <v>0.201298701298701</v>
      </c>
      <c r="L94" s="62">
        <v>9.5</v>
      </c>
      <c r="M94" s="61">
        <f t="shared" si="12"/>
        <v>9.5</v>
      </c>
      <c r="N94" s="61">
        <f t="shared" si="19"/>
        <v>57</v>
      </c>
      <c r="O94" s="65">
        <f t="shared" si="20"/>
        <v>0.185064935064935</v>
      </c>
      <c r="P94" s="61">
        <v>0</v>
      </c>
      <c r="Q94" s="62">
        <f t="shared" si="21"/>
        <v>78.9114927222623</v>
      </c>
      <c r="R94" s="61">
        <f t="shared" si="22"/>
        <v>67</v>
      </c>
      <c r="S94" s="67">
        <f t="shared" si="23"/>
        <v>0.217532467532468</v>
      </c>
      <c r="U94" s="44"/>
    </row>
    <row r="95" s="37" customFormat="1" customHeight="1" spans="1:21">
      <c r="A95" s="71"/>
      <c r="B95" s="75" t="s">
        <v>844</v>
      </c>
      <c r="C95" s="75" t="s">
        <v>845</v>
      </c>
      <c r="D95" s="75" t="s">
        <v>842</v>
      </c>
      <c r="E95" s="62">
        <f t="shared" si="13"/>
        <v>55.0248756218906</v>
      </c>
      <c r="F95" s="75">
        <f t="shared" si="14"/>
        <v>105</v>
      </c>
      <c r="G95" s="65">
        <f t="shared" si="15"/>
        <v>0.340909090909091</v>
      </c>
      <c r="H95" s="66" t="s">
        <v>199</v>
      </c>
      <c r="I95" s="62">
        <f t="shared" si="16"/>
        <v>7.69516728624535</v>
      </c>
      <c r="J95" s="61">
        <f t="shared" si="17"/>
        <v>185</v>
      </c>
      <c r="K95" s="65">
        <f t="shared" si="18"/>
        <v>0.600649350649351</v>
      </c>
      <c r="L95" s="62">
        <v>0</v>
      </c>
      <c r="M95" s="61">
        <f t="shared" si="12"/>
        <v>0</v>
      </c>
      <c r="N95" s="61">
        <f t="shared" si="19"/>
        <v>164</v>
      </c>
      <c r="O95" s="65">
        <f t="shared" si="20"/>
        <v>0.532467532467532</v>
      </c>
      <c r="P95" s="61">
        <v>0</v>
      </c>
      <c r="Q95" s="62">
        <f t="shared" si="21"/>
        <v>62.7200429081359</v>
      </c>
      <c r="R95" s="61">
        <f t="shared" si="22"/>
        <v>149</v>
      </c>
      <c r="S95" s="67">
        <f t="shared" si="23"/>
        <v>0.483766233766234</v>
      </c>
      <c r="U95" s="44"/>
    </row>
    <row r="96" s="37" customFormat="1" customHeight="1" spans="1:21">
      <c r="A96" s="71"/>
      <c r="B96" s="75" t="s">
        <v>846</v>
      </c>
      <c r="C96" s="75" t="s">
        <v>847</v>
      </c>
      <c r="D96" s="75" t="s">
        <v>842</v>
      </c>
      <c r="E96" s="62">
        <f t="shared" si="13"/>
        <v>55.0248756218906</v>
      </c>
      <c r="F96" s="75">
        <f t="shared" si="14"/>
        <v>105</v>
      </c>
      <c r="G96" s="65">
        <f t="shared" si="15"/>
        <v>0.340909090909091</v>
      </c>
      <c r="H96" s="66" t="s">
        <v>425</v>
      </c>
      <c r="I96" s="62">
        <f t="shared" si="16"/>
        <v>5.13011152416357</v>
      </c>
      <c r="J96" s="61">
        <f t="shared" si="17"/>
        <v>262</v>
      </c>
      <c r="K96" s="65">
        <f t="shared" si="18"/>
        <v>0.850649350649351</v>
      </c>
      <c r="L96" s="62">
        <v>4</v>
      </c>
      <c r="M96" s="61">
        <f t="shared" si="12"/>
        <v>4</v>
      </c>
      <c r="N96" s="61">
        <f t="shared" si="19"/>
        <v>88</v>
      </c>
      <c r="O96" s="65">
        <f t="shared" si="20"/>
        <v>0.285714285714286</v>
      </c>
      <c r="P96" s="61">
        <v>0</v>
      </c>
      <c r="Q96" s="62">
        <f t="shared" si="21"/>
        <v>64.1549871460541</v>
      </c>
      <c r="R96" s="61">
        <f t="shared" si="22"/>
        <v>136</v>
      </c>
      <c r="S96" s="67">
        <f t="shared" si="23"/>
        <v>0.441558441558442</v>
      </c>
      <c r="U96" s="44"/>
    </row>
    <row r="97" s="37" customFormat="1" customHeight="1" spans="1:21">
      <c r="A97" s="71"/>
      <c r="B97" s="75" t="s">
        <v>848</v>
      </c>
      <c r="C97" s="75" t="s">
        <v>849</v>
      </c>
      <c r="D97" s="75" t="s">
        <v>40</v>
      </c>
      <c r="E97" s="62">
        <f t="shared" si="13"/>
        <v>54.6766169154229</v>
      </c>
      <c r="F97" s="75">
        <f t="shared" si="14"/>
        <v>109</v>
      </c>
      <c r="G97" s="65">
        <f t="shared" si="15"/>
        <v>0.353896103896104</v>
      </c>
      <c r="H97" s="66" t="s">
        <v>518</v>
      </c>
      <c r="I97" s="62">
        <f t="shared" si="16"/>
        <v>5.91078066914498</v>
      </c>
      <c r="J97" s="61">
        <f t="shared" si="17"/>
        <v>233</v>
      </c>
      <c r="K97" s="65">
        <f t="shared" si="18"/>
        <v>0.756493506493506</v>
      </c>
      <c r="L97" s="62">
        <v>2.6</v>
      </c>
      <c r="M97" s="61">
        <f t="shared" si="12"/>
        <v>2.6</v>
      </c>
      <c r="N97" s="61">
        <f t="shared" si="19"/>
        <v>121</v>
      </c>
      <c r="O97" s="65">
        <f t="shared" si="20"/>
        <v>0.392857142857143</v>
      </c>
      <c r="P97" s="61">
        <v>0</v>
      </c>
      <c r="Q97" s="62">
        <f t="shared" si="21"/>
        <v>63.1873975845679</v>
      </c>
      <c r="R97" s="61">
        <f t="shared" si="22"/>
        <v>144</v>
      </c>
      <c r="S97" s="67">
        <f t="shared" si="23"/>
        <v>0.467532467532468</v>
      </c>
      <c r="U97" s="44"/>
    </row>
    <row r="98" s="37" customFormat="1" customHeight="1" spans="1:21">
      <c r="A98" s="71"/>
      <c r="B98" s="75" t="s">
        <v>850</v>
      </c>
      <c r="C98" s="75" t="s">
        <v>851</v>
      </c>
      <c r="D98" s="75" t="s">
        <v>40</v>
      </c>
      <c r="E98" s="62">
        <f t="shared" si="13"/>
        <v>54.6766169154229</v>
      </c>
      <c r="F98" s="75">
        <f t="shared" si="14"/>
        <v>109</v>
      </c>
      <c r="G98" s="65">
        <f t="shared" si="15"/>
        <v>0.353896103896104</v>
      </c>
      <c r="H98" s="66" t="s">
        <v>97</v>
      </c>
      <c r="I98" s="62">
        <f t="shared" si="16"/>
        <v>6.13382899628253</v>
      </c>
      <c r="J98" s="61">
        <f t="shared" si="17"/>
        <v>228</v>
      </c>
      <c r="K98" s="65">
        <f t="shared" si="18"/>
        <v>0.74025974025974</v>
      </c>
      <c r="L98" s="62">
        <v>3.5</v>
      </c>
      <c r="M98" s="61">
        <f t="shared" si="12"/>
        <v>3.5</v>
      </c>
      <c r="N98" s="61">
        <f t="shared" si="19"/>
        <v>91</v>
      </c>
      <c r="O98" s="65">
        <f t="shared" si="20"/>
        <v>0.295454545454545</v>
      </c>
      <c r="P98" s="61">
        <v>0</v>
      </c>
      <c r="Q98" s="62">
        <f t="shared" si="21"/>
        <v>64.3104459117054</v>
      </c>
      <c r="R98" s="61">
        <f t="shared" si="22"/>
        <v>134</v>
      </c>
      <c r="S98" s="67">
        <f t="shared" si="23"/>
        <v>0.435064935064935</v>
      </c>
      <c r="U98" s="44"/>
    </row>
    <row r="99" s="37" customFormat="1" customHeight="1" spans="1:21">
      <c r="A99" s="71"/>
      <c r="B99" s="75" t="s">
        <v>852</v>
      </c>
      <c r="C99" s="75" t="s">
        <v>853</v>
      </c>
      <c r="D99" s="75" t="s">
        <v>854</v>
      </c>
      <c r="E99" s="62">
        <f t="shared" si="13"/>
        <v>54.3283582089552</v>
      </c>
      <c r="F99" s="75">
        <f t="shared" si="14"/>
        <v>111</v>
      </c>
      <c r="G99" s="65">
        <f t="shared" si="15"/>
        <v>0.36038961038961</v>
      </c>
      <c r="H99" s="66" t="s">
        <v>684</v>
      </c>
      <c r="I99" s="62">
        <f t="shared" si="16"/>
        <v>21.1895910780669</v>
      </c>
      <c r="J99" s="61">
        <f t="shared" si="17"/>
        <v>19</v>
      </c>
      <c r="K99" s="65">
        <f t="shared" si="18"/>
        <v>0.0616883116883117</v>
      </c>
      <c r="L99" s="62">
        <v>16.6</v>
      </c>
      <c r="M99" s="61">
        <f t="shared" si="12"/>
        <v>16.6</v>
      </c>
      <c r="N99" s="61">
        <f t="shared" si="19"/>
        <v>31</v>
      </c>
      <c r="O99" s="65">
        <f t="shared" si="20"/>
        <v>0.100649350649351</v>
      </c>
      <c r="P99" s="61">
        <v>0</v>
      </c>
      <c r="Q99" s="62">
        <f t="shared" si="21"/>
        <v>92.1179492870222</v>
      </c>
      <c r="R99" s="61">
        <f t="shared" si="22"/>
        <v>33</v>
      </c>
      <c r="S99" s="67">
        <f t="shared" si="23"/>
        <v>0.107142857142857</v>
      </c>
      <c r="U99" s="44"/>
    </row>
    <row r="100" s="37" customFormat="1" customHeight="1" spans="1:21">
      <c r="A100" s="71"/>
      <c r="B100" s="75" t="s">
        <v>855</v>
      </c>
      <c r="C100" s="75" t="s">
        <v>856</v>
      </c>
      <c r="D100" s="75" t="s">
        <v>854</v>
      </c>
      <c r="E100" s="62">
        <f t="shared" si="13"/>
        <v>54.3283582089552</v>
      </c>
      <c r="F100" s="75">
        <f t="shared" si="14"/>
        <v>111</v>
      </c>
      <c r="G100" s="65">
        <f t="shared" si="15"/>
        <v>0.36038961038961</v>
      </c>
      <c r="H100" s="66" t="s">
        <v>857</v>
      </c>
      <c r="I100" s="62">
        <f t="shared" si="16"/>
        <v>13.8289962825279</v>
      </c>
      <c r="J100" s="61">
        <f t="shared" si="17"/>
        <v>69</v>
      </c>
      <c r="K100" s="65">
        <f t="shared" si="18"/>
        <v>0.224025974025974</v>
      </c>
      <c r="L100" s="62">
        <v>5</v>
      </c>
      <c r="M100" s="61">
        <f t="shared" si="12"/>
        <v>5</v>
      </c>
      <c r="N100" s="61">
        <f t="shared" si="19"/>
        <v>81</v>
      </c>
      <c r="O100" s="65">
        <f t="shared" si="20"/>
        <v>0.262987012987013</v>
      </c>
      <c r="P100" s="61">
        <v>0</v>
      </c>
      <c r="Q100" s="62">
        <f t="shared" si="21"/>
        <v>73.1573544914831</v>
      </c>
      <c r="R100" s="61">
        <f t="shared" si="22"/>
        <v>90</v>
      </c>
      <c r="S100" s="67">
        <f t="shared" si="23"/>
        <v>0.292207792207792</v>
      </c>
      <c r="U100" s="44"/>
    </row>
    <row r="101" s="37" customFormat="1" customHeight="1" spans="1:21">
      <c r="A101" s="71"/>
      <c r="B101" s="75" t="s">
        <v>858</v>
      </c>
      <c r="C101" s="75" t="s">
        <v>859</v>
      </c>
      <c r="D101" s="75" t="s">
        <v>860</v>
      </c>
      <c r="E101" s="62">
        <f t="shared" si="13"/>
        <v>53.9800995024876</v>
      </c>
      <c r="F101" s="75">
        <f t="shared" si="14"/>
        <v>114</v>
      </c>
      <c r="G101" s="65">
        <f t="shared" si="15"/>
        <v>0.37012987012987</v>
      </c>
      <c r="H101" s="66" t="s">
        <v>861</v>
      </c>
      <c r="I101" s="62">
        <f t="shared" si="16"/>
        <v>12.2676579925651</v>
      </c>
      <c r="J101" s="61">
        <f t="shared" si="17"/>
        <v>89</v>
      </c>
      <c r="K101" s="65">
        <f t="shared" si="18"/>
        <v>0.288961038961039</v>
      </c>
      <c r="L101" s="62">
        <v>5</v>
      </c>
      <c r="M101" s="61">
        <f t="shared" si="12"/>
        <v>5</v>
      </c>
      <c r="N101" s="61">
        <f t="shared" si="19"/>
        <v>81</v>
      </c>
      <c r="O101" s="65">
        <f t="shared" si="20"/>
        <v>0.262987012987013</v>
      </c>
      <c r="P101" s="61">
        <v>0</v>
      </c>
      <c r="Q101" s="62">
        <f t="shared" si="21"/>
        <v>71.2477574950526</v>
      </c>
      <c r="R101" s="61">
        <f t="shared" si="22"/>
        <v>104</v>
      </c>
      <c r="S101" s="67">
        <f t="shared" si="23"/>
        <v>0.337662337662338</v>
      </c>
      <c r="U101" s="44"/>
    </row>
    <row r="102" s="37" customFormat="1" customHeight="1" spans="1:21">
      <c r="A102" s="71"/>
      <c r="B102" s="75" t="s">
        <v>862</v>
      </c>
      <c r="C102" s="75" t="s">
        <v>863</v>
      </c>
      <c r="D102" s="75" t="s">
        <v>324</v>
      </c>
      <c r="E102" s="62">
        <f t="shared" si="13"/>
        <v>53.6318407960199</v>
      </c>
      <c r="F102" s="75">
        <f t="shared" si="14"/>
        <v>116</v>
      </c>
      <c r="G102" s="65">
        <f t="shared" si="15"/>
        <v>0.376623376623377</v>
      </c>
      <c r="H102" s="66" t="s">
        <v>414</v>
      </c>
      <c r="I102" s="62">
        <f t="shared" si="16"/>
        <v>8.02973977695167</v>
      </c>
      <c r="J102" s="61">
        <f t="shared" si="17"/>
        <v>167</v>
      </c>
      <c r="K102" s="65">
        <f t="shared" si="18"/>
        <v>0.542207792207792</v>
      </c>
      <c r="L102" s="62">
        <v>0</v>
      </c>
      <c r="M102" s="61">
        <f t="shared" si="12"/>
        <v>0</v>
      </c>
      <c r="N102" s="61">
        <f t="shared" si="19"/>
        <v>164</v>
      </c>
      <c r="O102" s="65">
        <f t="shared" si="20"/>
        <v>0.532467532467532</v>
      </c>
      <c r="P102" s="61">
        <v>0</v>
      </c>
      <c r="Q102" s="62">
        <f t="shared" si="21"/>
        <v>61.6615805729716</v>
      </c>
      <c r="R102" s="61">
        <f t="shared" si="22"/>
        <v>158</v>
      </c>
      <c r="S102" s="67">
        <f t="shared" si="23"/>
        <v>0.512987012987013</v>
      </c>
      <c r="U102" s="44"/>
    </row>
    <row r="103" s="37" customFormat="1" customHeight="1" spans="1:21">
      <c r="A103" s="71"/>
      <c r="B103" s="75" t="s">
        <v>864</v>
      </c>
      <c r="C103" s="75" t="s">
        <v>865</v>
      </c>
      <c r="D103" s="75" t="s">
        <v>324</v>
      </c>
      <c r="E103" s="62">
        <f t="shared" si="13"/>
        <v>53.6318407960199</v>
      </c>
      <c r="F103" s="75">
        <f t="shared" si="14"/>
        <v>116</v>
      </c>
      <c r="G103" s="65">
        <f t="shared" si="15"/>
        <v>0.376623376623377</v>
      </c>
      <c r="H103" s="66" t="s">
        <v>21</v>
      </c>
      <c r="I103" s="62">
        <f t="shared" si="16"/>
        <v>8.69888475836431</v>
      </c>
      <c r="J103" s="61">
        <f t="shared" si="17"/>
        <v>141</v>
      </c>
      <c r="K103" s="65">
        <f t="shared" si="18"/>
        <v>0.457792207792208</v>
      </c>
      <c r="L103" s="62">
        <v>0</v>
      </c>
      <c r="M103" s="61">
        <f t="shared" si="12"/>
        <v>0</v>
      </c>
      <c r="N103" s="61">
        <f t="shared" si="19"/>
        <v>164</v>
      </c>
      <c r="O103" s="65">
        <f t="shared" si="20"/>
        <v>0.532467532467532</v>
      </c>
      <c r="P103" s="61">
        <v>0</v>
      </c>
      <c r="Q103" s="62">
        <f t="shared" si="21"/>
        <v>62.3307255543842</v>
      </c>
      <c r="R103" s="61">
        <f t="shared" si="22"/>
        <v>152</v>
      </c>
      <c r="S103" s="67">
        <f t="shared" si="23"/>
        <v>0.493506493506494</v>
      </c>
      <c r="U103" s="44"/>
    </row>
    <row r="104" s="37" customFormat="1" customHeight="1" spans="1:21">
      <c r="A104" s="71"/>
      <c r="B104" s="75" t="s">
        <v>866</v>
      </c>
      <c r="C104" s="75" t="s">
        <v>867</v>
      </c>
      <c r="D104" s="75" t="s">
        <v>148</v>
      </c>
      <c r="E104" s="62">
        <f t="shared" si="13"/>
        <v>53.4577114427861</v>
      </c>
      <c r="F104" s="75">
        <f t="shared" si="14"/>
        <v>118</v>
      </c>
      <c r="G104" s="65">
        <f t="shared" si="15"/>
        <v>0.383116883116883</v>
      </c>
      <c r="H104" s="66" t="s">
        <v>868</v>
      </c>
      <c r="I104" s="62">
        <f t="shared" si="16"/>
        <v>6.91449814126394</v>
      </c>
      <c r="J104" s="61">
        <f t="shared" si="17"/>
        <v>207</v>
      </c>
      <c r="K104" s="65">
        <f t="shared" si="18"/>
        <v>0.672077922077922</v>
      </c>
      <c r="L104" s="62">
        <v>0</v>
      </c>
      <c r="M104" s="61">
        <f t="shared" si="12"/>
        <v>0</v>
      </c>
      <c r="N104" s="61">
        <f t="shared" si="19"/>
        <v>164</v>
      </c>
      <c r="O104" s="65">
        <f t="shared" si="20"/>
        <v>0.532467532467532</v>
      </c>
      <c r="P104" s="61">
        <v>0</v>
      </c>
      <c r="Q104" s="62">
        <f t="shared" si="21"/>
        <v>60.37220958405</v>
      </c>
      <c r="R104" s="61">
        <f t="shared" si="22"/>
        <v>169</v>
      </c>
      <c r="S104" s="67">
        <f t="shared" si="23"/>
        <v>0.548701298701299</v>
      </c>
      <c r="U104" s="44"/>
    </row>
    <row r="105" s="37" customFormat="1" customHeight="1" spans="1:21">
      <c r="A105" s="71"/>
      <c r="B105" s="75" t="s">
        <v>869</v>
      </c>
      <c r="C105" s="75" t="s">
        <v>870</v>
      </c>
      <c r="D105" s="75" t="s">
        <v>148</v>
      </c>
      <c r="E105" s="62">
        <f t="shared" si="13"/>
        <v>53.4577114427861</v>
      </c>
      <c r="F105" s="75">
        <f t="shared" si="14"/>
        <v>118</v>
      </c>
      <c r="G105" s="65">
        <f t="shared" si="15"/>
        <v>0.383116883116883</v>
      </c>
      <c r="H105" s="66" t="s">
        <v>700</v>
      </c>
      <c r="I105" s="62">
        <f t="shared" si="16"/>
        <v>9.5910780669145</v>
      </c>
      <c r="J105" s="61">
        <f t="shared" si="17"/>
        <v>125</v>
      </c>
      <c r="K105" s="65">
        <f t="shared" si="18"/>
        <v>0.405844155844156</v>
      </c>
      <c r="L105" s="62">
        <v>2</v>
      </c>
      <c r="M105" s="61">
        <f t="shared" si="12"/>
        <v>2</v>
      </c>
      <c r="N105" s="61">
        <f t="shared" si="19"/>
        <v>127</v>
      </c>
      <c r="O105" s="65">
        <f t="shared" si="20"/>
        <v>0.412337662337662</v>
      </c>
      <c r="P105" s="61">
        <v>0</v>
      </c>
      <c r="Q105" s="62">
        <f t="shared" si="21"/>
        <v>65.0487895097006</v>
      </c>
      <c r="R105" s="61">
        <f t="shared" si="22"/>
        <v>128</v>
      </c>
      <c r="S105" s="67">
        <f t="shared" si="23"/>
        <v>0.415584415584416</v>
      </c>
      <c r="U105" s="44"/>
    </row>
    <row r="106" s="37" customFormat="1" customHeight="1" spans="1:21">
      <c r="A106" s="71"/>
      <c r="B106" s="75" t="s">
        <v>871</v>
      </c>
      <c r="C106" s="75" t="s">
        <v>872</v>
      </c>
      <c r="D106" s="75" t="s">
        <v>148</v>
      </c>
      <c r="E106" s="62">
        <f t="shared" si="13"/>
        <v>53.4577114427861</v>
      </c>
      <c r="F106" s="75">
        <f t="shared" si="14"/>
        <v>118</v>
      </c>
      <c r="G106" s="65">
        <f t="shared" si="15"/>
        <v>0.383116883116883</v>
      </c>
      <c r="H106" s="66" t="s">
        <v>284</v>
      </c>
      <c r="I106" s="62">
        <f t="shared" si="16"/>
        <v>5.68773234200744</v>
      </c>
      <c r="J106" s="61">
        <f t="shared" si="17"/>
        <v>242</v>
      </c>
      <c r="K106" s="65">
        <f t="shared" si="18"/>
        <v>0.785714285714286</v>
      </c>
      <c r="L106" s="62">
        <v>0</v>
      </c>
      <c r="M106" s="61">
        <f t="shared" si="12"/>
        <v>0</v>
      </c>
      <c r="N106" s="61">
        <f t="shared" si="19"/>
        <v>164</v>
      </c>
      <c r="O106" s="65">
        <f t="shared" si="20"/>
        <v>0.532467532467532</v>
      </c>
      <c r="P106" s="61">
        <v>0</v>
      </c>
      <c r="Q106" s="62">
        <f t="shared" si="21"/>
        <v>59.1454437847935</v>
      </c>
      <c r="R106" s="61">
        <f t="shared" si="22"/>
        <v>177</v>
      </c>
      <c r="S106" s="67">
        <f t="shared" si="23"/>
        <v>0.574675324675325</v>
      </c>
      <c r="U106" s="44"/>
    </row>
    <row r="107" s="37" customFormat="1" customHeight="1" spans="1:21">
      <c r="A107" s="71"/>
      <c r="B107" s="75" t="s">
        <v>873</v>
      </c>
      <c r="C107" s="75" t="s">
        <v>874</v>
      </c>
      <c r="D107" s="75" t="s">
        <v>460</v>
      </c>
      <c r="E107" s="62">
        <f t="shared" si="13"/>
        <v>53.2835820895522</v>
      </c>
      <c r="F107" s="75">
        <f t="shared" si="14"/>
        <v>121</v>
      </c>
      <c r="G107" s="65">
        <f t="shared" si="15"/>
        <v>0.392857142857143</v>
      </c>
      <c r="H107" s="66" t="s">
        <v>861</v>
      </c>
      <c r="I107" s="62">
        <f t="shared" si="16"/>
        <v>12.2676579925651</v>
      </c>
      <c r="J107" s="61">
        <f t="shared" si="17"/>
        <v>89</v>
      </c>
      <c r="K107" s="65">
        <f t="shared" si="18"/>
        <v>0.288961038961039</v>
      </c>
      <c r="L107" s="62">
        <v>0</v>
      </c>
      <c r="M107" s="61">
        <f t="shared" si="12"/>
        <v>0</v>
      </c>
      <c r="N107" s="61">
        <f t="shared" si="19"/>
        <v>164</v>
      </c>
      <c r="O107" s="65">
        <f t="shared" si="20"/>
        <v>0.532467532467532</v>
      </c>
      <c r="P107" s="61">
        <v>0</v>
      </c>
      <c r="Q107" s="62">
        <f t="shared" si="21"/>
        <v>65.5512400821173</v>
      </c>
      <c r="R107" s="61">
        <f t="shared" si="22"/>
        <v>120</v>
      </c>
      <c r="S107" s="67">
        <f t="shared" si="23"/>
        <v>0.38961038961039</v>
      </c>
      <c r="U107" s="44"/>
    </row>
    <row r="108" s="37" customFormat="1" customHeight="1" spans="1:21">
      <c r="A108" s="71"/>
      <c r="B108" s="75" t="s">
        <v>875</v>
      </c>
      <c r="C108" s="75" t="s">
        <v>876</v>
      </c>
      <c r="D108" s="75" t="s">
        <v>460</v>
      </c>
      <c r="E108" s="62">
        <f t="shared" si="13"/>
        <v>53.2835820895522</v>
      </c>
      <c r="F108" s="75">
        <f t="shared" si="14"/>
        <v>121</v>
      </c>
      <c r="G108" s="65">
        <f t="shared" si="15"/>
        <v>0.392857142857143</v>
      </c>
      <c r="H108" s="66" t="s">
        <v>180</v>
      </c>
      <c r="I108" s="62">
        <f t="shared" si="16"/>
        <v>4.5724907063197</v>
      </c>
      <c r="J108" s="61">
        <f t="shared" si="17"/>
        <v>283</v>
      </c>
      <c r="K108" s="65">
        <f t="shared" si="18"/>
        <v>0.918831168831169</v>
      </c>
      <c r="L108" s="62">
        <v>0</v>
      </c>
      <c r="M108" s="61">
        <f t="shared" si="12"/>
        <v>0</v>
      </c>
      <c r="N108" s="61">
        <f t="shared" si="19"/>
        <v>164</v>
      </c>
      <c r="O108" s="65">
        <f t="shared" si="20"/>
        <v>0.532467532467532</v>
      </c>
      <c r="P108" s="61">
        <v>0</v>
      </c>
      <c r="Q108" s="62">
        <f t="shared" si="21"/>
        <v>57.856072795872</v>
      </c>
      <c r="R108" s="61">
        <f t="shared" si="22"/>
        <v>189</v>
      </c>
      <c r="S108" s="67">
        <f t="shared" si="23"/>
        <v>0.613636363636364</v>
      </c>
      <c r="U108" s="44"/>
    </row>
    <row r="109" s="37" customFormat="1" customHeight="1" spans="1:21">
      <c r="A109" s="71"/>
      <c r="B109" s="75" t="s">
        <v>877</v>
      </c>
      <c r="C109" s="75" t="s">
        <v>878</v>
      </c>
      <c r="D109" s="75" t="s">
        <v>879</v>
      </c>
      <c r="E109" s="62">
        <f t="shared" si="13"/>
        <v>53.1094527363184</v>
      </c>
      <c r="F109" s="75">
        <f t="shared" si="14"/>
        <v>124</v>
      </c>
      <c r="G109" s="65">
        <f t="shared" si="15"/>
        <v>0.402597402597403</v>
      </c>
      <c r="H109" s="66" t="s">
        <v>880</v>
      </c>
      <c r="I109" s="62">
        <f t="shared" si="16"/>
        <v>9.08921933085502</v>
      </c>
      <c r="J109" s="61">
        <f t="shared" si="17"/>
        <v>134</v>
      </c>
      <c r="K109" s="65">
        <f t="shared" si="18"/>
        <v>0.435064935064935</v>
      </c>
      <c r="L109" s="62">
        <v>0</v>
      </c>
      <c r="M109" s="61">
        <f t="shared" si="12"/>
        <v>0</v>
      </c>
      <c r="N109" s="61">
        <f t="shared" si="19"/>
        <v>164</v>
      </c>
      <c r="O109" s="65">
        <f t="shared" si="20"/>
        <v>0.532467532467532</v>
      </c>
      <c r="P109" s="61">
        <v>0</v>
      </c>
      <c r="Q109" s="62">
        <f t="shared" si="21"/>
        <v>62.1986720671734</v>
      </c>
      <c r="R109" s="61">
        <f t="shared" si="22"/>
        <v>154</v>
      </c>
      <c r="S109" s="67">
        <f t="shared" si="23"/>
        <v>0.5</v>
      </c>
      <c r="U109" s="44"/>
    </row>
    <row r="110" s="37" customFormat="1" customHeight="1" spans="1:21">
      <c r="A110" s="71"/>
      <c r="B110" s="75" t="s">
        <v>881</v>
      </c>
      <c r="C110" s="75" t="s">
        <v>882</v>
      </c>
      <c r="D110" s="75" t="s">
        <v>879</v>
      </c>
      <c r="E110" s="62">
        <f t="shared" si="13"/>
        <v>53.1094527363184</v>
      </c>
      <c r="F110" s="75">
        <f t="shared" si="14"/>
        <v>124</v>
      </c>
      <c r="G110" s="65">
        <f t="shared" si="15"/>
        <v>0.402597402597403</v>
      </c>
      <c r="H110" s="66" t="s">
        <v>77</v>
      </c>
      <c r="I110" s="62">
        <f t="shared" si="16"/>
        <v>5.46468401486989</v>
      </c>
      <c r="J110" s="61">
        <f t="shared" si="17"/>
        <v>250</v>
      </c>
      <c r="K110" s="65">
        <f t="shared" si="18"/>
        <v>0.811688311688312</v>
      </c>
      <c r="L110" s="62">
        <v>0</v>
      </c>
      <c r="M110" s="61">
        <f t="shared" si="12"/>
        <v>0</v>
      </c>
      <c r="N110" s="61">
        <f t="shared" si="19"/>
        <v>164</v>
      </c>
      <c r="O110" s="65">
        <f t="shared" si="20"/>
        <v>0.532467532467532</v>
      </c>
      <c r="P110" s="61">
        <v>0</v>
      </c>
      <c r="Q110" s="62">
        <f t="shared" si="21"/>
        <v>58.5741367511883</v>
      </c>
      <c r="R110" s="61">
        <f t="shared" si="22"/>
        <v>184</v>
      </c>
      <c r="S110" s="67">
        <f t="shared" si="23"/>
        <v>0.597402597402597</v>
      </c>
      <c r="U110" s="44"/>
    </row>
    <row r="111" s="37" customFormat="1" customHeight="1" spans="1:21">
      <c r="A111" s="71"/>
      <c r="B111" s="75" t="s">
        <v>883</v>
      </c>
      <c r="C111" s="75" t="s">
        <v>884</v>
      </c>
      <c r="D111" s="75" t="s">
        <v>885</v>
      </c>
      <c r="E111" s="62">
        <f t="shared" si="13"/>
        <v>52.9353233830846</v>
      </c>
      <c r="F111" s="75">
        <f t="shared" si="14"/>
        <v>126</v>
      </c>
      <c r="G111" s="65">
        <f t="shared" si="15"/>
        <v>0.409090909090909</v>
      </c>
      <c r="H111" s="66" t="s">
        <v>880</v>
      </c>
      <c r="I111" s="62">
        <f t="shared" si="16"/>
        <v>9.08921933085502</v>
      </c>
      <c r="J111" s="61">
        <f t="shared" si="17"/>
        <v>134</v>
      </c>
      <c r="K111" s="65">
        <f t="shared" si="18"/>
        <v>0.435064935064935</v>
      </c>
      <c r="L111" s="62">
        <v>3.5</v>
      </c>
      <c r="M111" s="61">
        <f t="shared" si="12"/>
        <v>3.5</v>
      </c>
      <c r="N111" s="61">
        <f t="shared" si="19"/>
        <v>91</v>
      </c>
      <c r="O111" s="65">
        <f t="shared" si="20"/>
        <v>0.295454545454545</v>
      </c>
      <c r="P111" s="61">
        <v>0</v>
      </c>
      <c r="Q111" s="62">
        <f t="shared" si="21"/>
        <v>65.5245427139396</v>
      </c>
      <c r="R111" s="61">
        <f t="shared" si="22"/>
        <v>121</v>
      </c>
      <c r="S111" s="67">
        <f t="shared" si="23"/>
        <v>0.392857142857143</v>
      </c>
      <c r="U111" s="44"/>
    </row>
    <row r="112" s="37" customFormat="1" customHeight="1" spans="1:21">
      <c r="A112" s="71"/>
      <c r="B112" s="75" t="s">
        <v>886</v>
      </c>
      <c r="C112" s="75" t="s">
        <v>887</v>
      </c>
      <c r="D112" s="75" t="s">
        <v>885</v>
      </c>
      <c r="E112" s="62">
        <f t="shared" si="13"/>
        <v>52.9353233830846</v>
      </c>
      <c r="F112" s="75">
        <f t="shared" si="14"/>
        <v>126</v>
      </c>
      <c r="G112" s="65">
        <f t="shared" si="15"/>
        <v>0.409090909090909</v>
      </c>
      <c r="H112" s="66" t="s">
        <v>429</v>
      </c>
      <c r="I112" s="62">
        <f t="shared" si="16"/>
        <v>7.58364312267658</v>
      </c>
      <c r="J112" s="61">
        <f t="shared" si="17"/>
        <v>186</v>
      </c>
      <c r="K112" s="65">
        <f t="shared" si="18"/>
        <v>0.603896103896104</v>
      </c>
      <c r="L112" s="62">
        <v>3.5</v>
      </c>
      <c r="M112" s="61">
        <f t="shared" si="12"/>
        <v>3.5</v>
      </c>
      <c r="N112" s="61">
        <f t="shared" si="19"/>
        <v>91</v>
      </c>
      <c r="O112" s="65">
        <f t="shared" si="20"/>
        <v>0.295454545454545</v>
      </c>
      <c r="P112" s="61">
        <v>0</v>
      </c>
      <c r="Q112" s="62">
        <f t="shared" si="21"/>
        <v>64.0189665057612</v>
      </c>
      <c r="R112" s="61">
        <f t="shared" si="22"/>
        <v>139</v>
      </c>
      <c r="S112" s="67">
        <f t="shared" si="23"/>
        <v>0.451298701298701</v>
      </c>
      <c r="U112" s="44"/>
    </row>
    <row r="113" s="37" customFormat="1" customHeight="1" spans="1:21">
      <c r="A113" s="71"/>
      <c r="B113" s="75" t="s">
        <v>888</v>
      </c>
      <c r="C113" s="75" t="s">
        <v>889</v>
      </c>
      <c r="D113" s="75" t="s">
        <v>890</v>
      </c>
      <c r="E113" s="62">
        <f t="shared" si="13"/>
        <v>52.7611940298507</v>
      </c>
      <c r="F113" s="75">
        <f t="shared" si="14"/>
        <v>128</v>
      </c>
      <c r="G113" s="65">
        <f t="shared" si="15"/>
        <v>0.415584415584416</v>
      </c>
      <c r="H113" s="66" t="s">
        <v>891</v>
      </c>
      <c r="I113" s="62">
        <f t="shared" si="16"/>
        <v>10.1486988847584</v>
      </c>
      <c r="J113" s="61">
        <f t="shared" si="17"/>
        <v>116</v>
      </c>
      <c r="K113" s="65">
        <f t="shared" si="18"/>
        <v>0.376623376623377</v>
      </c>
      <c r="L113" s="62">
        <v>0</v>
      </c>
      <c r="M113" s="61">
        <f t="shared" si="12"/>
        <v>0</v>
      </c>
      <c r="N113" s="61">
        <f t="shared" si="19"/>
        <v>164</v>
      </c>
      <c r="O113" s="65">
        <f t="shared" si="20"/>
        <v>0.532467532467532</v>
      </c>
      <c r="P113" s="61">
        <v>0</v>
      </c>
      <c r="Q113" s="62">
        <f t="shared" si="21"/>
        <v>62.9098929146091</v>
      </c>
      <c r="R113" s="61">
        <f t="shared" si="22"/>
        <v>148</v>
      </c>
      <c r="S113" s="67">
        <f t="shared" si="23"/>
        <v>0.480519480519481</v>
      </c>
      <c r="U113" s="44"/>
    </row>
    <row r="114" s="37" customFormat="1" customHeight="1" spans="1:21">
      <c r="A114" s="71"/>
      <c r="B114" s="75" t="s">
        <v>892</v>
      </c>
      <c r="C114" s="75" t="s">
        <v>893</v>
      </c>
      <c r="D114" s="75" t="s">
        <v>890</v>
      </c>
      <c r="E114" s="62">
        <f t="shared" si="13"/>
        <v>52.7611940298507</v>
      </c>
      <c r="F114" s="75">
        <f t="shared" si="14"/>
        <v>128</v>
      </c>
      <c r="G114" s="65">
        <f t="shared" si="15"/>
        <v>0.415584415584416</v>
      </c>
      <c r="H114" s="66" t="s">
        <v>429</v>
      </c>
      <c r="I114" s="62">
        <f t="shared" si="16"/>
        <v>7.58364312267658</v>
      </c>
      <c r="J114" s="61">
        <f t="shared" si="17"/>
        <v>186</v>
      </c>
      <c r="K114" s="65">
        <f t="shared" si="18"/>
        <v>0.603896103896104</v>
      </c>
      <c r="L114" s="62">
        <v>0</v>
      </c>
      <c r="M114" s="61">
        <f t="shared" si="12"/>
        <v>0</v>
      </c>
      <c r="N114" s="61">
        <f t="shared" si="19"/>
        <v>164</v>
      </c>
      <c r="O114" s="65">
        <f t="shared" si="20"/>
        <v>0.532467532467532</v>
      </c>
      <c r="P114" s="61">
        <v>0</v>
      </c>
      <c r="Q114" s="62">
        <f t="shared" si="21"/>
        <v>60.3448371525273</v>
      </c>
      <c r="R114" s="61">
        <f t="shared" si="22"/>
        <v>171</v>
      </c>
      <c r="S114" s="67">
        <f t="shared" si="23"/>
        <v>0.555194805194805</v>
      </c>
      <c r="U114" s="44"/>
    </row>
    <row r="115" s="37" customFormat="1" customHeight="1" spans="1:21">
      <c r="A115" s="71"/>
      <c r="B115" s="75" t="s">
        <v>894</v>
      </c>
      <c r="C115" s="75" t="s">
        <v>895</v>
      </c>
      <c r="D115" s="75" t="s">
        <v>896</v>
      </c>
      <c r="E115" s="62">
        <f t="shared" si="13"/>
        <v>52.5870646766169</v>
      </c>
      <c r="F115" s="75">
        <f t="shared" si="14"/>
        <v>130</v>
      </c>
      <c r="G115" s="65">
        <f t="shared" si="15"/>
        <v>0.422077922077922</v>
      </c>
      <c r="H115" s="66" t="s">
        <v>387</v>
      </c>
      <c r="I115" s="62">
        <f t="shared" si="16"/>
        <v>17.0074349442379</v>
      </c>
      <c r="J115" s="61">
        <f t="shared" si="17"/>
        <v>46</v>
      </c>
      <c r="K115" s="65">
        <f t="shared" si="18"/>
        <v>0.149350649350649</v>
      </c>
      <c r="L115" s="62">
        <v>2</v>
      </c>
      <c r="M115" s="61">
        <f t="shared" si="12"/>
        <v>2</v>
      </c>
      <c r="N115" s="61">
        <f t="shared" si="19"/>
        <v>127</v>
      </c>
      <c r="O115" s="65">
        <f t="shared" si="20"/>
        <v>0.412337662337662</v>
      </c>
      <c r="P115" s="61">
        <v>0</v>
      </c>
      <c r="Q115" s="62">
        <f t="shared" si="21"/>
        <v>71.5944996208549</v>
      </c>
      <c r="R115" s="61">
        <f t="shared" si="22"/>
        <v>100</v>
      </c>
      <c r="S115" s="67">
        <f t="shared" si="23"/>
        <v>0.324675324675325</v>
      </c>
      <c r="U115" s="44"/>
    </row>
    <row r="116" s="37" customFormat="1" customHeight="1" spans="1:21">
      <c r="A116" s="71"/>
      <c r="B116" s="75" t="s">
        <v>897</v>
      </c>
      <c r="C116" s="75" t="s">
        <v>898</v>
      </c>
      <c r="D116" s="75" t="s">
        <v>896</v>
      </c>
      <c r="E116" s="62">
        <f t="shared" si="13"/>
        <v>52.5870646766169</v>
      </c>
      <c r="F116" s="75">
        <f t="shared" si="14"/>
        <v>130</v>
      </c>
      <c r="G116" s="65">
        <f t="shared" si="15"/>
        <v>0.422077922077922</v>
      </c>
      <c r="H116" s="66" t="s">
        <v>899</v>
      </c>
      <c r="I116" s="62">
        <f t="shared" si="16"/>
        <v>11.82156133829</v>
      </c>
      <c r="J116" s="61">
        <f t="shared" si="17"/>
        <v>95</v>
      </c>
      <c r="K116" s="65">
        <f t="shared" si="18"/>
        <v>0.308441558441558</v>
      </c>
      <c r="L116" s="62">
        <v>14</v>
      </c>
      <c r="M116" s="61">
        <f t="shared" si="12"/>
        <v>14</v>
      </c>
      <c r="N116" s="61">
        <f t="shared" si="19"/>
        <v>41</v>
      </c>
      <c r="O116" s="65">
        <f t="shared" si="20"/>
        <v>0.133116883116883</v>
      </c>
      <c r="P116" s="61">
        <v>0</v>
      </c>
      <c r="Q116" s="62">
        <f t="shared" si="21"/>
        <v>78.4086260149069</v>
      </c>
      <c r="R116" s="61">
        <f t="shared" si="22"/>
        <v>69</v>
      </c>
      <c r="S116" s="67">
        <f t="shared" si="23"/>
        <v>0.224025974025974</v>
      </c>
      <c r="U116" s="44"/>
    </row>
    <row r="117" s="37" customFormat="1" customHeight="1" spans="1:21">
      <c r="A117" s="71"/>
      <c r="B117" s="75" t="s">
        <v>900</v>
      </c>
      <c r="C117" s="75" t="s">
        <v>901</v>
      </c>
      <c r="D117" s="75" t="s">
        <v>896</v>
      </c>
      <c r="E117" s="62">
        <f t="shared" si="13"/>
        <v>52.5870646766169</v>
      </c>
      <c r="F117" s="75">
        <f t="shared" si="14"/>
        <v>130</v>
      </c>
      <c r="G117" s="65">
        <f t="shared" si="15"/>
        <v>0.422077922077922</v>
      </c>
      <c r="H117" s="66" t="s">
        <v>425</v>
      </c>
      <c r="I117" s="62">
        <f t="shared" si="16"/>
        <v>5.13011152416357</v>
      </c>
      <c r="J117" s="61">
        <f t="shared" si="17"/>
        <v>262</v>
      </c>
      <c r="K117" s="65">
        <f t="shared" si="18"/>
        <v>0.850649350649351</v>
      </c>
      <c r="L117" s="62">
        <v>3.5</v>
      </c>
      <c r="M117" s="61">
        <f t="shared" si="12"/>
        <v>3.5</v>
      </c>
      <c r="N117" s="61">
        <f t="shared" si="19"/>
        <v>91</v>
      </c>
      <c r="O117" s="65">
        <f t="shared" si="20"/>
        <v>0.295454545454545</v>
      </c>
      <c r="P117" s="61">
        <v>0</v>
      </c>
      <c r="Q117" s="62">
        <f t="shared" si="21"/>
        <v>61.2171762007805</v>
      </c>
      <c r="R117" s="61">
        <f t="shared" si="22"/>
        <v>162</v>
      </c>
      <c r="S117" s="67">
        <f t="shared" si="23"/>
        <v>0.525974025974026</v>
      </c>
      <c r="U117" s="44"/>
    </row>
    <row r="118" s="37" customFormat="1" customHeight="1" spans="1:21">
      <c r="A118" s="71"/>
      <c r="B118" s="75" t="s">
        <v>902</v>
      </c>
      <c r="C118" s="75" t="s">
        <v>903</v>
      </c>
      <c r="D118" s="75" t="s">
        <v>896</v>
      </c>
      <c r="E118" s="62">
        <f t="shared" si="13"/>
        <v>52.5870646766169</v>
      </c>
      <c r="F118" s="75">
        <f t="shared" si="14"/>
        <v>130</v>
      </c>
      <c r="G118" s="65">
        <f t="shared" si="15"/>
        <v>0.422077922077922</v>
      </c>
      <c r="H118" s="66" t="s">
        <v>168</v>
      </c>
      <c r="I118" s="62">
        <f t="shared" si="16"/>
        <v>5.57620817843866</v>
      </c>
      <c r="J118" s="61">
        <f t="shared" si="17"/>
        <v>247</v>
      </c>
      <c r="K118" s="65">
        <f t="shared" si="18"/>
        <v>0.801948051948052</v>
      </c>
      <c r="L118" s="62">
        <v>0</v>
      </c>
      <c r="M118" s="61">
        <f t="shared" si="12"/>
        <v>0</v>
      </c>
      <c r="N118" s="61">
        <f t="shared" si="19"/>
        <v>164</v>
      </c>
      <c r="O118" s="65">
        <f t="shared" si="20"/>
        <v>0.532467532467532</v>
      </c>
      <c r="P118" s="61">
        <v>0</v>
      </c>
      <c r="Q118" s="62">
        <f t="shared" si="21"/>
        <v>58.1632728550556</v>
      </c>
      <c r="R118" s="61">
        <f t="shared" si="22"/>
        <v>186</v>
      </c>
      <c r="S118" s="67">
        <f t="shared" si="23"/>
        <v>0.603896103896104</v>
      </c>
      <c r="U118" s="44"/>
    </row>
    <row r="119" s="37" customFormat="1" customHeight="1" spans="1:21">
      <c r="A119" s="71"/>
      <c r="B119" s="75" t="s">
        <v>904</v>
      </c>
      <c r="C119" s="75" t="s">
        <v>905</v>
      </c>
      <c r="D119" s="75" t="s">
        <v>217</v>
      </c>
      <c r="E119" s="62">
        <f t="shared" si="13"/>
        <v>52.4129353233831</v>
      </c>
      <c r="F119" s="75">
        <f t="shared" si="14"/>
        <v>135</v>
      </c>
      <c r="G119" s="65">
        <f t="shared" si="15"/>
        <v>0.438311688311688</v>
      </c>
      <c r="H119" s="66" t="s">
        <v>113</v>
      </c>
      <c r="I119" s="62">
        <f t="shared" si="16"/>
        <v>8.25278810408922</v>
      </c>
      <c r="J119" s="61">
        <f t="shared" si="17"/>
        <v>155</v>
      </c>
      <c r="K119" s="65">
        <f t="shared" si="18"/>
        <v>0.503246753246753</v>
      </c>
      <c r="L119" s="62">
        <v>0</v>
      </c>
      <c r="M119" s="61">
        <f t="shared" si="12"/>
        <v>0</v>
      </c>
      <c r="N119" s="61">
        <f t="shared" si="19"/>
        <v>164</v>
      </c>
      <c r="O119" s="65">
        <f t="shared" si="20"/>
        <v>0.532467532467532</v>
      </c>
      <c r="P119" s="61">
        <v>0</v>
      </c>
      <c r="Q119" s="62">
        <f t="shared" si="21"/>
        <v>60.6657234274723</v>
      </c>
      <c r="R119" s="61">
        <f t="shared" si="22"/>
        <v>168</v>
      </c>
      <c r="S119" s="67">
        <f t="shared" si="23"/>
        <v>0.545454545454545</v>
      </c>
      <c r="U119" s="44"/>
    </row>
    <row r="120" s="37" customFormat="1" customHeight="1" spans="1:21">
      <c r="A120" s="71"/>
      <c r="B120" s="75" t="s">
        <v>906</v>
      </c>
      <c r="C120" s="75" t="s">
        <v>907</v>
      </c>
      <c r="D120" s="75" t="s">
        <v>463</v>
      </c>
      <c r="E120" s="62">
        <f t="shared" si="13"/>
        <v>52.2388059701493</v>
      </c>
      <c r="F120" s="75">
        <f t="shared" si="14"/>
        <v>136</v>
      </c>
      <c r="G120" s="65">
        <f t="shared" si="15"/>
        <v>0.441558441558442</v>
      </c>
      <c r="H120" s="66" t="s">
        <v>251</v>
      </c>
      <c r="I120" s="62">
        <f t="shared" si="16"/>
        <v>9.92565055762082</v>
      </c>
      <c r="J120" s="61">
        <f t="shared" si="17"/>
        <v>120</v>
      </c>
      <c r="K120" s="65">
        <f t="shared" si="18"/>
        <v>0.38961038961039</v>
      </c>
      <c r="L120" s="62">
        <v>0</v>
      </c>
      <c r="M120" s="61">
        <f t="shared" si="12"/>
        <v>0</v>
      </c>
      <c r="N120" s="61">
        <f t="shared" si="19"/>
        <v>164</v>
      </c>
      <c r="O120" s="65">
        <f t="shared" si="20"/>
        <v>0.532467532467532</v>
      </c>
      <c r="P120" s="61">
        <v>0</v>
      </c>
      <c r="Q120" s="62">
        <f t="shared" si="21"/>
        <v>62.1644565277701</v>
      </c>
      <c r="R120" s="61">
        <f t="shared" si="22"/>
        <v>155</v>
      </c>
      <c r="S120" s="67">
        <f t="shared" si="23"/>
        <v>0.503246753246753</v>
      </c>
      <c r="U120" s="44"/>
    </row>
    <row r="121" s="37" customFormat="1" customHeight="1" spans="1:21">
      <c r="A121" s="71"/>
      <c r="B121" s="75" t="s">
        <v>908</v>
      </c>
      <c r="C121" s="75" t="s">
        <v>909</v>
      </c>
      <c r="D121" s="75" t="s">
        <v>463</v>
      </c>
      <c r="E121" s="62">
        <f t="shared" si="13"/>
        <v>52.2388059701493</v>
      </c>
      <c r="F121" s="75">
        <f t="shared" si="14"/>
        <v>136</v>
      </c>
      <c r="G121" s="65">
        <f t="shared" si="15"/>
        <v>0.441558441558442</v>
      </c>
      <c r="H121" s="66" t="s">
        <v>448</v>
      </c>
      <c r="I121" s="62">
        <f t="shared" si="16"/>
        <v>16.6171003717472</v>
      </c>
      <c r="J121" s="61">
        <f t="shared" si="17"/>
        <v>48</v>
      </c>
      <c r="K121" s="65">
        <f t="shared" si="18"/>
        <v>0.155844155844156</v>
      </c>
      <c r="L121" s="62">
        <v>21.5</v>
      </c>
      <c r="M121" s="61">
        <f t="shared" si="12"/>
        <v>21.5</v>
      </c>
      <c r="N121" s="61">
        <f t="shared" si="19"/>
        <v>19</v>
      </c>
      <c r="O121" s="65">
        <f t="shared" si="20"/>
        <v>0.0616883116883117</v>
      </c>
      <c r="P121" s="61">
        <v>0</v>
      </c>
      <c r="Q121" s="62">
        <f t="shared" si="21"/>
        <v>90.3559063418965</v>
      </c>
      <c r="R121" s="61">
        <f t="shared" si="22"/>
        <v>35</v>
      </c>
      <c r="S121" s="67">
        <f t="shared" si="23"/>
        <v>0.113636363636364</v>
      </c>
      <c r="U121" s="44"/>
    </row>
    <row r="122" s="37" customFormat="1" customHeight="1" spans="1:21">
      <c r="A122" s="71"/>
      <c r="B122" s="75" t="s">
        <v>910</v>
      </c>
      <c r="C122" s="75" t="s">
        <v>911</v>
      </c>
      <c r="D122" s="75" t="s">
        <v>912</v>
      </c>
      <c r="E122" s="62">
        <f t="shared" si="13"/>
        <v>52.0646766169154</v>
      </c>
      <c r="F122" s="75">
        <f t="shared" si="14"/>
        <v>138</v>
      </c>
      <c r="G122" s="65">
        <f t="shared" si="15"/>
        <v>0.448051948051948</v>
      </c>
      <c r="H122" s="66" t="s">
        <v>429</v>
      </c>
      <c r="I122" s="62">
        <f t="shared" si="16"/>
        <v>7.58364312267658</v>
      </c>
      <c r="J122" s="61">
        <f t="shared" si="17"/>
        <v>186</v>
      </c>
      <c r="K122" s="65">
        <f t="shared" si="18"/>
        <v>0.603896103896104</v>
      </c>
      <c r="L122" s="62">
        <v>0</v>
      </c>
      <c r="M122" s="61">
        <f t="shared" si="12"/>
        <v>0</v>
      </c>
      <c r="N122" s="61">
        <f t="shared" si="19"/>
        <v>164</v>
      </c>
      <c r="O122" s="65">
        <f t="shared" si="20"/>
        <v>0.532467532467532</v>
      </c>
      <c r="P122" s="61">
        <v>0</v>
      </c>
      <c r="Q122" s="62">
        <f t="shared" si="21"/>
        <v>59.648319739592</v>
      </c>
      <c r="R122" s="61">
        <f t="shared" si="22"/>
        <v>174</v>
      </c>
      <c r="S122" s="67">
        <f t="shared" si="23"/>
        <v>0.564935064935065</v>
      </c>
      <c r="U122" s="44"/>
    </row>
    <row r="123" s="37" customFormat="1" customHeight="1" spans="1:21">
      <c r="A123" s="71"/>
      <c r="B123" s="75" t="s">
        <v>913</v>
      </c>
      <c r="C123" s="75" t="s">
        <v>914</v>
      </c>
      <c r="D123" s="75" t="s">
        <v>912</v>
      </c>
      <c r="E123" s="62">
        <f t="shared" si="13"/>
        <v>52.0646766169154</v>
      </c>
      <c r="F123" s="75">
        <f t="shared" si="14"/>
        <v>138</v>
      </c>
      <c r="G123" s="65">
        <f t="shared" si="15"/>
        <v>0.448051948051948</v>
      </c>
      <c r="H123" s="66" t="s">
        <v>264</v>
      </c>
      <c r="I123" s="62">
        <f t="shared" si="16"/>
        <v>15.3903345724907</v>
      </c>
      <c r="J123" s="61">
        <f t="shared" si="17"/>
        <v>56</v>
      </c>
      <c r="K123" s="65">
        <f t="shared" si="18"/>
        <v>0.181818181818182</v>
      </c>
      <c r="L123" s="62">
        <v>0</v>
      </c>
      <c r="M123" s="61">
        <f t="shared" si="12"/>
        <v>0</v>
      </c>
      <c r="N123" s="61">
        <f t="shared" si="19"/>
        <v>164</v>
      </c>
      <c r="O123" s="65">
        <f t="shared" si="20"/>
        <v>0.532467532467532</v>
      </c>
      <c r="P123" s="61">
        <v>0</v>
      </c>
      <c r="Q123" s="62">
        <f t="shared" si="21"/>
        <v>67.4550111894061</v>
      </c>
      <c r="R123" s="61">
        <f t="shared" si="22"/>
        <v>117</v>
      </c>
      <c r="S123" s="67">
        <f t="shared" si="23"/>
        <v>0.37987012987013</v>
      </c>
      <c r="U123" s="44"/>
    </row>
    <row r="124" s="37" customFormat="1" customHeight="1" spans="1:21">
      <c r="A124" s="71"/>
      <c r="B124" s="75" t="s">
        <v>915</v>
      </c>
      <c r="C124" s="75" t="s">
        <v>916</v>
      </c>
      <c r="D124" s="75" t="s">
        <v>917</v>
      </c>
      <c r="E124" s="62">
        <f t="shared" si="13"/>
        <v>51.8905472636816</v>
      </c>
      <c r="F124" s="75">
        <f t="shared" si="14"/>
        <v>141</v>
      </c>
      <c r="G124" s="65">
        <f t="shared" si="15"/>
        <v>0.457792207792208</v>
      </c>
      <c r="H124" s="66" t="s">
        <v>305</v>
      </c>
      <c r="I124" s="62">
        <f t="shared" si="16"/>
        <v>6.2453531598513</v>
      </c>
      <c r="J124" s="61">
        <f t="shared" si="17"/>
        <v>223</v>
      </c>
      <c r="K124" s="65">
        <f t="shared" si="18"/>
        <v>0.724025974025974</v>
      </c>
      <c r="L124" s="62">
        <v>1</v>
      </c>
      <c r="M124" s="61">
        <f t="shared" si="12"/>
        <v>1</v>
      </c>
      <c r="N124" s="61">
        <f t="shared" si="19"/>
        <v>134</v>
      </c>
      <c r="O124" s="65">
        <f t="shared" si="20"/>
        <v>0.435064935064935</v>
      </c>
      <c r="P124" s="61">
        <v>0</v>
      </c>
      <c r="Q124" s="62">
        <f t="shared" si="21"/>
        <v>59.1359004235329</v>
      </c>
      <c r="R124" s="61">
        <f t="shared" si="22"/>
        <v>178</v>
      </c>
      <c r="S124" s="67">
        <f t="shared" si="23"/>
        <v>0.577922077922078</v>
      </c>
      <c r="U124" s="44"/>
    </row>
    <row r="125" s="37" customFormat="1" customHeight="1" spans="1:21">
      <c r="A125" s="71"/>
      <c r="B125" s="75" t="s">
        <v>918</v>
      </c>
      <c r="C125" s="75" t="s">
        <v>919</v>
      </c>
      <c r="D125" s="75" t="s">
        <v>917</v>
      </c>
      <c r="E125" s="62">
        <f t="shared" si="13"/>
        <v>51.8905472636816</v>
      </c>
      <c r="F125" s="75">
        <f t="shared" si="14"/>
        <v>141</v>
      </c>
      <c r="G125" s="65">
        <f t="shared" si="15"/>
        <v>0.457792207792208</v>
      </c>
      <c r="H125" s="66" t="s">
        <v>351</v>
      </c>
      <c r="I125" s="62">
        <f t="shared" si="16"/>
        <v>8.47583643122677</v>
      </c>
      <c r="J125" s="61">
        <f t="shared" si="17"/>
        <v>145</v>
      </c>
      <c r="K125" s="65">
        <f t="shared" si="18"/>
        <v>0.470779220779221</v>
      </c>
      <c r="L125" s="62">
        <v>5</v>
      </c>
      <c r="M125" s="61">
        <f t="shared" si="12"/>
        <v>5</v>
      </c>
      <c r="N125" s="61">
        <f t="shared" si="19"/>
        <v>81</v>
      </c>
      <c r="O125" s="65">
        <f t="shared" si="20"/>
        <v>0.262987012987013</v>
      </c>
      <c r="P125" s="61">
        <v>0</v>
      </c>
      <c r="Q125" s="62">
        <f t="shared" si="21"/>
        <v>65.3663836949084</v>
      </c>
      <c r="R125" s="61">
        <f t="shared" si="22"/>
        <v>123</v>
      </c>
      <c r="S125" s="67">
        <f t="shared" si="23"/>
        <v>0.399350649350649</v>
      </c>
      <c r="U125" s="44"/>
    </row>
    <row r="126" s="37" customFormat="1" customHeight="1" spans="1:21">
      <c r="A126" s="71"/>
      <c r="B126" s="75" t="s">
        <v>920</v>
      </c>
      <c r="C126" s="75" t="s">
        <v>921</v>
      </c>
      <c r="D126" s="75" t="s">
        <v>350</v>
      </c>
      <c r="E126" s="62">
        <f t="shared" si="13"/>
        <v>51.5422885572139</v>
      </c>
      <c r="F126" s="75">
        <f t="shared" si="14"/>
        <v>143</v>
      </c>
      <c r="G126" s="65">
        <f t="shared" si="15"/>
        <v>0.464285714285714</v>
      </c>
      <c r="H126" s="66" t="s">
        <v>590</v>
      </c>
      <c r="I126" s="62">
        <f t="shared" si="16"/>
        <v>10.4832713754647</v>
      </c>
      <c r="J126" s="61">
        <f t="shared" si="17"/>
        <v>110</v>
      </c>
      <c r="K126" s="65">
        <f t="shared" si="18"/>
        <v>0.357142857142857</v>
      </c>
      <c r="L126" s="62">
        <v>0</v>
      </c>
      <c r="M126" s="61">
        <f t="shared" si="12"/>
        <v>0</v>
      </c>
      <c r="N126" s="61">
        <f t="shared" si="19"/>
        <v>164</v>
      </c>
      <c r="O126" s="65">
        <f t="shared" si="20"/>
        <v>0.532467532467532</v>
      </c>
      <c r="P126" s="61">
        <v>0</v>
      </c>
      <c r="Q126" s="62">
        <f t="shared" si="21"/>
        <v>62.0255599326786</v>
      </c>
      <c r="R126" s="61">
        <f t="shared" si="22"/>
        <v>156</v>
      </c>
      <c r="S126" s="67">
        <f t="shared" si="23"/>
        <v>0.506493506493506</v>
      </c>
      <c r="U126" s="44"/>
    </row>
    <row r="127" s="37" customFormat="1" customHeight="1" spans="1:21">
      <c r="A127" s="71"/>
      <c r="B127" s="75" t="s">
        <v>922</v>
      </c>
      <c r="C127" s="75" t="s">
        <v>923</v>
      </c>
      <c r="D127" s="75" t="s">
        <v>350</v>
      </c>
      <c r="E127" s="62">
        <f t="shared" si="13"/>
        <v>51.5422885572139</v>
      </c>
      <c r="F127" s="75">
        <f t="shared" si="14"/>
        <v>143</v>
      </c>
      <c r="G127" s="65">
        <f t="shared" si="15"/>
        <v>0.464285714285714</v>
      </c>
      <c r="H127" s="66" t="s">
        <v>45</v>
      </c>
      <c r="I127" s="62">
        <f t="shared" si="16"/>
        <v>8.81040892193309</v>
      </c>
      <c r="J127" s="61">
        <f t="shared" si="17"/>
        <v>138</v>
      </c>
      <c r="K127" s="65">
        <f t="shared" si="18"/>
        <v>0.448051948051948</v>
      </c>
      <c r="L127" s="62">
        <v>0</v>
      </c>
      <c r="M127" s="61">
        <f t="shared" si="12"/>
        <v>0</v>
      </c>
      <c r="N127" s="61">
        <f t="shared" si="19"/>
        <v>164</v>
      </c>
      <c r="O127" s="65">
        <f t="shared" si="20"/>
        <v>0.532467532467532</v>
      </c>
      <c r="P127" s="61">
        <v>0</v>
      </c>
      <c r="Q127" s="62">
        <f t="shared" si="21"/>
        <v>60.352697479147</v>
      </c>
      <c r="R127" s="61">
        <f t="shared" si="22"/>
        <v>170</v>
      </c>
      <c r="S127" s="67">
        <f t="shared" si="23"/>
        <v>0.551948051948052</v>
      </c>
      <c r="U127" s="44"/>
    </row>
    <row r="128" s="37" customFormat="1" customHeight="1" spans="1:21">
      <c r="A128" s="71"/>
      <c r="B128" s="75" t="s">
        <v>924</v>
      </c>
      <c r="C128" s="75" t="s">
        <v>925</v>
      </c>
      <c r="D128" s="75" t="s">
        <v>350</v>
      </c>
      <c r="E128" s="62">
        <f t="shared" si="13"/>
        <v>51.5422885572139</v>
      </c>
      <c r="F128" s="75">
        <f t="shared" si="14"/>
        <v>143</v>
      </c>
      <c r="G128" s="65">
        <f t="shared" si="15"/>
        <v>0.464285714285714</v>
      </c>
      <c r="H128" s="66" t="s">
        <v>891</v>
      </c>
      <c r="I128" s="62">
        <f t="shared" si="16"/>
        <v>10.1486988847584</v>
      </c>
      <c r="J128" s="61">
        <f t="shared" si="17"/>
        <v>116</v>
      </c>
      <c r="K128" s="65">
        <f t="shared" si="18"/>
        <v>0.376623376623377</v>
      </c>
      <c r="L128" s="62">
        <v>0</v>
      </c>
      <c r="M128" s="61">
        <f t="shared" si="12"/>
        <v>0</v>
      </c>
      <c r="N128" s="61">
        <f t="shared" si="19"/>
        <v>164</v>
      </c>
      <c r="O128" s="65">
        <f t="shared" si="20"/>
        <v>0.532467532467532</v>
      </c>
      <c r="P128" s="61">
        <v>0</v>
      </c>
      <c r="Q128" s="62">
        <f t="shared" si="21"/>
        <v>61.6909874419723</v>
      </c>
      <c r="R128" s="61">
        <f t="shared" si="22"/>
        <v>157</v>
      </c>
      <c r="S128" s="67">
        <f t="shared" si="23"/>
        <v>0.50974025974026</v>
      </c>
      <c r="U128" s="44"/>
    </row>
    <row r="129" s="37" customFormat="1" customHeight="1" spans="1:21">
      <c r="A129" s="71"/>
      <c r="B129" s="75" t="s">
        <v>926</v>
      </c>
      <c r="C129" s="75" t="s">
        <v>927</v>
      </c>
      <c r="D129" s="75" t="s">
        <v>64</v>
      </c>
      <c r="E129" s="62">
        <f t="shared" si="13"/>
        <v>51.3681592039801</v>
      </c>
      <c r="F129" s="75">
        <f t="shared" si="14"/>
        <v>148</v>
      </c>
      <c r="G129" s="65">
        <f t="shared" si="15"/>
        <v>0.480519480519481</v>
      </c>
      <c r="H129" s="66" t="s">
        <v>928</v>
      </c>
      <c r="I129" s="62">
        <f t="shared" si="16"/>
        <v>7.19330855018587</v>
      </c>
      <c r="J129" s="61">
        <f t="shared" si="17"/>
        <v>203</v>
      </c>
      <c r="K129" s="65">
        <f t="shared" si="18"/>
        <v>0.659090909090909</v>
      </c>
      <c r="L129" s="62">
        <v>0</v>
      </c>
      <c r="M129" s="61">
        <f t="shared" si="12"/>
        <v>0</v>
      </c>
      <c r="N129" s="61">
        <f t="shared" si="19"/>
        <v>164</v>
      </c>
      <c r="O129" s="65">
        <f t="shared" si="20"/>
        <v>0.532467532467532</v>
      </c>
      <c r="P129" s="61">
        <v>0</v>
      </c>
      <c r="Q129" s="62">
        <f t="shared" si="21"/>
        <v>58.561467754166</v>
      </c>
      <c r="R129" s="61">
        <f t="shared" si="22"/>
        <v>185</v>
      </c>
      <c r="S129" s="67">
        <f t="shared" si="23"/>
        <v>0.600649350649351</v>
      </c>
      <c r="U129" s="44"/>
    </row>
    <row r="130" s="37" customFormat="1" customHeight="1" spans="1:21">
      <c r="A130" s="71"/>
      <c r="B130" s="75" t="s">
        <v>929</v>
      </c>
      <c r="C130" s="75" t="s">
        <v>930</v>
      </c>
      <c r="D130" s="75" t="s">
        <v>64</v>
      </c>
      <c r="E130" s="62">
        <f t="shared" si="13"/>
        <v>51.3681592039801</v>
      </c>
      <c r="F130" s="75">
        <f t="shared" si="14"/>
        <v>148</v>
      </c>
      <c r="G130" s="65">
        <f t="shared" si="15"/>
        <v>0.480519480519481</v>
      </c>
      <c r="H130" s="66" t="s">
        <v>429</v>
      </c>
      <c r="I130" s="62">
        <f t="shared" si="16"/>
        <v>7.58364312267658</v>
      </c>
      <c r="J130" s="61">
        <f t="shared" si="17"/>
        <v>186</v>
      </c>
      <c r="K130" s="65">
        <f t="shared" si="18"/>
        <v>0.603896103896104</v>
      </c>
      <c r="L130" s="62">
        <v>0</v>
      </c>
      <c r="M130" s="61">
        <f t="shared" si="12"/>
        <v>0</v>
      </c>
      <c r="N130" s="61">
        <f t="shared" si="19"/>
        <v>164</v>
      </c>
      <c r="O130" s="65">
        <f t="shared" si="20"/>
        <v>0.532467532467532</v>
      </c>
      <c r="P130" s="61">
        <v>0</v>
      </c>
      <c r="Q130" s="62">
        <f t="shared" si="21"/>
        <v>58.9518023266567</v>
      </c>
      <c r="R130" s="61">
        <f t="shared" si="22"/>
        <v>182</v>
      </c>
      <c r="S130" s="67">
        <f t="shared" si="23"/>
        <v>0.590909090909091</v>
      </c>
      <c r="U130" s="44"/>
    </row>
    <row r="131" s="37" customFormat="1" customHeight="1" spans="1:21">
      <c r="A131" s="71"/>
      <c r="B131" s="75" t="s">
        <v>931</v>
      </c>
      <c r="C131" s="75" t="s">
        <v>932</v>
      </c>
      <c r="D131" s="75" t="s">
        <v>64</v>
      </c>
      <c r="E131" s="62">
        <f t="shared" si="13"/>
        <v>51.3681592039801</v>
      </c>
      <c r="F131" s="75">
        <f t="shared" si="14"/>
        <v>148</v>
      </c>
      <c r="G131" s="65">
        <f t="shared" si="15"/>
        <v>0.480519480519481</v>
      </c>
      <c r="H131" s="66" t="s">
        <v>184</v>
      </c>
      <c r="I131" s="62">
        <f t="shared" si="16"/>
        <v>5.35315985130111</v>
      </c>
      <c r="J131" s="61">
        <f t="shared" si="17"/>
        <v>257</v>
      </c>
      <c r="K131" s="65">
        <f t="shared" si="18"/>
        <v>0.834415584415584</v>
      </c>
      <c r="L131" s="62">
        <v>0</v>
      </c>
      <c r="M131" s="61">
        <f t="shared" si="12"/>
        <v>0</v>
      </c>
      <c r="N131" s="61">
        <f t="shared" si="19"/>
        <v>164</v>
      </c>
      <c r="O131" s="65">
        <f t="shared" si="20"/>
        <v>0.532467532467532</v>
      </c>
      <c r="P131" s="61">
        <v>0</v>
      </c>
      <c r="Q131" s="62">
        <f t="shared" si="21"/>
        <v>56.7213190552812</v>
      </c>
      <c r="R131" s="61">
        <f t="shared" si="22"/>
        <v>198</v>
      </c>
      <c r="S131" s="67">
        <f t="shared" si="23"/>
        <v>0.642857142857143</v>
      </c>
      <c r="U131" s="44"/>
    </row>
    <row r="132" s="37" customFormat="1" customHeight="1" spans="1:21">
      <c r="A132" s="71"/>
      <c r="B132" s="75" t="s">
        <v>933</v>
      </c>
      <c r="C132" s="75" t="s">
        <v>934</v>
      </c>
      <c r="D132" s="75" t="s">
        <v>141</v>
      </c>
      <c r="E132" s="62">
        <f t="shared" si="13"/>
        <v>51.0199004975124</v>
      </c>
      <c r="F132" s="75">
        <f t="shared" si="14"/>
        <v>152</v>
      </c>
      <c r="G132" s="65">
        <f t="shared" si="15"/>
        <v>0.493506493506494</v>
      </c>
      <c r="H132" s="66" t="s">
        <v>113</v>
      </c>
      <c r="I132" s="62">
        <f t="shared" si="16"/>
        <v>8.25278810408922</v>
      </c>
      <c r="J132" s="61">
        <f t="shared" si="17"/>
        <v>155</v>
      </c>
      <c r="K132" s="65">
        <f t="shared" si="18"/>
        <v>0.503246753246753</v>
      </c>
      <c r="L132" s="62">
        <v>0</v>
      </c>
      <c r="M132" s="61">
        <f t="shared" si="12"/>
        <v>0</v>
      </c>
      <c r="N132" s="61">
        <f t="shared" si="19"/>
        <v>164</v>
      </c>
      <c r="O132" s="65">
        <f t="shared" si="20"/>
        <v>0.532467532467532</v>
      </c>
      <c r="P132" s="61">
        <v>0</v>
      </c>
      <c r="Q132" s="62">
        <f t="shared" si="21"/>
        <v>59.2726886016017</v>
      </c>
      <c r="R132" s="61">
        <f t="shared" si="22"/>
        <v>176</v>
      </c>
      <c r="S132" s="67">
        <f t="shared" si="23"/>
        <v>0.571428571428571</v>
      </c>
      <c r="U132" s="44"/>
    </row>
    <row r="133" s="37" customFormat="1" customHeight="1" spans="1:21">
      <c r="A133" s="71"/>
      <c r="B133" s="75" t="s">
        <v>935</v>
      </c>
      <c r="C133" s="75" t="s">
        <v>936</v>
      </c>
      <c r="D133" s="75" t="s">
        <v>937</v>
      </c>
      <c r="E133" s="62">
        <f t="shared" si="13"/>
        <v>50.8457711442786</v>
      </c>
      <c r="F133" s="75">
        <f t="shared" si="14"/>
        <v>154</v>
      </c>
      <c r="G133" s="65">
        <f t="shared" si="15"/>
        <v>0.5</v>
      </c>
      <c r="H133" s="66" t="s">
        <v>101</v>
      </c>
      <c r="I133" s="62">
        <f t="shared" si="16"/>
        <v>4.68401486988848</v>
      </c>
      <c r="J133" s="61">
        <f t="shared" si="17"/>
        <v>276</v>
      </c>
      <c r="K133" s="65">
        <f t="shared" si="18"/>
        <v>0.896103896103896</v>
      </c>
      <c r="L133" s="62">
        <v>1</v>
      </c>
      <c r="M133" s="61">
        <f t="shared" ref="M133:M196" si="24">IF(L133&gt;=50,50,L133)</f>
        <v>1</v>
      </c>
      <c r="N133" s="61">
        <f t="shared" si="19"/>
        <v>134</v>
      </c>
      <c r="O133" s="65">
        <f t="shared" si="20"/>
        <v>0.435064935064935</v>
      </c>
      <c r="P133" s="61">
        <v>0</v>
      </c>
      <c r="Q133" s="62">
        <f t="shared" si="21"/>
        <v>56.5297860141671</v>
      </c>
      <c r="R133" s="61">
        <f t="shared" si="22"/>
        <v>201</v>
      </c>
      <c r="S133" s="67">
        <f t="shared" si="23"/>
        <v>0.652597402597403</v>
      </c>
      <c r="U133" s="44"/>
    </row>
    <row r="134" s="37" customFormat="1" customHeight="1" spans="1:21">
      <c r="A134" s="71"/>
      <c r="B134" s="75" t="s">
        <v>938</v>
      </c>
      <c r="C134" s="75" t="s">
        <v>939</v>
      </c>
      <c r="D134" s="75" t="s">
        <v>937</v>
      </c>
      <c r="E134" s="62">
        <f t="shared" si="13"/>
        <v>50.8457711442786</v>
      </c>
      <c r="F134" s="75">
        <f t="shared" si="14"/>
        <v>154</v>
      </c>
      <c r="G134" s="65">
        <f t="shared" si="15"/>
        <v>0.5</v>
      </c>
      <c r="H134" s="66" t="s">
        <v>203</v>
      </c>
      <c r="I134" s="62">
        <f t="shared" si="16"/>
        <v>12.4907063197026</v>
      </c>
      <c r="J134" s="61">
        <f t="shared" si="17"/>
        <v>85</v>
      </c>
      <c r="K134" s="65">
        <f t="shared" si="18"/>
        <v>0.275974025974026</v>
      </c>
      <c r="L134" s="62">
        <v>0</v>
      </c>
      <c r="M134" s="61">
        <f t="shared" si="24"/>
        <v>0</v>
      </c>
      <c r="N134" s="61">
        <f t="shared" si="19"/>
        <v>164</v>
      </c>
      <c r="O134" s="65">
        <f t="shared" si="20"/>
        <v>0.532467532467532</v>
      </c>
      <c r="P134" s="61">
        <v>0</v>
      </c>
      <c r="Q134" s="62">
        <f t="shared" si="21"/>
        <v>63.3364774639812</v>
      </c>
      <c r="R134" s="61">
        <f t="shared" si="22"/>
        <v>143</v>
      </c>
      <c r="S134" s="67">
        <f t="shared" si="23"/>
        <v>0.464285714285714</v>
      </c>
      <c r="U134" s="44"/>
    </row>
    <row r="135" s="37" customFormat="1" customHeight="1" spans="1:21">
      <c r="A135" s="71"/>
      <c r="B135" s="75" t="s">
        <v>940</v>
      </c>
      <c r="C135" s="75" t="s">
        <v>941</v>
      </c>
      <c r="D135" s="75" t="s">
        <v>942</v>
      </c>
      <c r="E135" s="62">
        <f t="shared" ref="E135:E198" si="25">D135/MAX($D$5:$D$313)*70</f>
        <v>50.6716417910448</v>
      </c>
      <c r="F135" s="75">
        <f t="shared" ref="F135:F198" si="26">RANK(E135,$E$6:$E$313)</f>
        <v>156</v>
      </c>
      <c r="G135" s="65">
        <f t="shared" ref="G135:G198" si="27">IFERROR(RANK(E135,$E$6:$E$313)/COUNT($E$6:$E$313),0)</f>
        <v>0.506493506493506</v>
      </c>
      <c r="H135" s="66" t="s">
        <v>830</v>
      </c>
      <c r="I135" s="62">
        <f t="shared" ref="I135:I198" si="28">H135/MAX($H$5:$H$313)*30</f>
        <v>17.2862453531598</v>
      </c>
      <c r="J135" s="61">
        <f t="shared" ref="J135:J198" si="29">RANK(I135,$I$6:$I$313)</f>
        <v>40</v>
      </c>
      <c r="K135" s="65">
        <f t="shared" ref="K135:K198" si="30">IFERROR(RANK(I135,$I$6:$I$313)/COUNT($I$6:$I$313),0)</f>
        <v>0.12987012987013</v>
      </c>
      <c r="L135" s="62">
        <v>7</v>
      </c>
      <c r="M135" s="61">
        <f t="shared" si="24"/>
        <v>7</v>
      </c>
      <c r="N135" s="61">
        <f t="shared" ref="N135:N198" si="31">RANK(M135,$M$6:$M$313)</f>
        <v>72</v>
      </c>
      <c r="O135" s="65">
        <f t="shared" ref="O135:O198" si="32">IFERROR(RANK(M135,$M$6:$M$313)/COUNT($M$6:$M$313),0)</f>
        <v>0.233766233766234</v>
      </c>
      <c r="P135" s="61">
        <v>0</v>
      </c>
      <c r="Q135" s="62">
        <f t="shared" ref="Q135:Q198" si="33">E135+I135+M135-P135</f>
        <v>74.9578871442046</v>
      </c>
      <c r="R135" s="61">
        <f t="shared" ref="R135:R198" si="34">RANK(Q135,$Q$6:$Q$313)</f>
        <v>82</v>
      </c>
      <c r="S135" s="67">
        <f t="shared" ref="S135:S198" si="35">IFERROR(RANK(Q135,$Q$6:$Q$313)/COUNT($Q$6:$Q$313),0)</f>
        <v>0.266233766233766</v>
      </c>
      <c r="U135" s="44"/>
    </row>
    <row r="136" s="37" customFormat="1" customHeight="1" spans="1:21">
      <c r="A136" s="71"/>
      <c r="B136" s="75" t="s">
        <v>943</v>
      </c>
      <c r="C136" s="75" t="s">
        <v>944</v>
      </c>
      <c r="D136" s="75" t="s">
        <v>942</v>
      </c>
      <c r="E136" s="62">
        <f t="shared" si="25"/>
        <v>50.6716417910448</v>
      </c>
      <c r="F136" s="75">
        <f t="shared" si="26"/>
        <v>156</v>
      </c>
      <c r="G136" s="65">
        <f t="shared" si="27"/>
        <v>0.506493506493506</v>
      </c>
      <c r="H136" s="66" t="s">
        <v>45</v>
      </c>
      <c r="I136" s="62">
        <f t="shared" si="28"/>
        <v>8.81040892193309</v>
      </c>
      <c r="J136" s="61">
        <f t="shared" si="29"/>
        <v>138</v>
      </c>
      <c r="K136" s="65">
        <f t="shared" si="30"/>
        <v>0.448051948051948</v>
      </c>
      <c r="L136" s="62">
        <v>9.5</v>
      </c>
      <c r="M136" s="61">
        <f t="shared" si="24"/>
        <v>9.5</v>
      </c>
      <c r="N136" s="61">
        <f t="shared" si="31"/>
        <v>57</v>
      </c>
      <c r="O136" s="65">
        <f t="shared" si="32"/>
        <v>0.185064935064935</v>
      </c>
      <c r="P136" s="61">
        <v>0</v>
      </c>
      <c r="Q136" s="62">
        <f t="shared" si="33"/>
        <v>68.9820507129779</v>
      </c>
      <c r="R136" s="61">
        <f t="shared" si="34"/>
        <v>111</v>
      </c>
      <c r="S136" s="67">
        <f t="shared" si="35"/>
        <v>0.36038961038961</v>
      </c>
      <c r="U136" s="44"/>
    </row>
    <row r="137" s="37" customFormat="1" customHeight="1" spans="1:21">
      <c r="A137" s="71"/>
      <c r="B137" s="75" t="s">
        <v>945</v>
      </c>
      <c r="C137" s="75" t="s">
        <v>946</v>
      </c>
      <c r="D137" s="75" t="s">
        <v>942</v>
      </c>
      <c r="E137" s="62">
        <f t="shared" si="25"/>
        <v>50.6716417910448</v>
      </c>
      <c r="F137" s="75">
        <f t="shared" si="26"/>
        <v>156</v>
      </c>
      <c r="G137" s="65">
        <f t="shared" si="27"/>
        <v>0.506493506493506</v>
      </c>
      <c r="H137" s="66" t="s">
        <v>947</v>
      </c>
      <c r="I137" s="62">
        <f t="shared" si="28"/>
        <v>17.1189591078067</v>
      </c>
      <c r="J137" s="61">
        <f t="shared" si="29"/>
        <v>42</v>
      </c>
      <c r="K137" s="65">
        <f t="shared" si="30"/>
        <v>0.136363636363636</v>
      </c>
      <c r="L137" s="62">
        <v>17</v>
      </c>
      <c r="M137" s="61">
        <f t="shared" si="24"/>
        <v>17</v>
      </c>
      <c r="N137" s="61">
        <f t="shared" si="31"/>
        <v>30</v>
      </c>
      <c r="O137" s="65">
        <f t="shared" si="32"/>
        <v>0.0974025974025974</v>
      </c>
      <c r="P137" s="61">
        <v>0</v>
      </c>
      <c r="Q137" s="62">
        <f t="shared" si="33"/>
        <v>84.7906008988515</v>
      </c>
      <c r="R137" s="61">
        <f t="shared" si="34"/>
        <v>50</v>
      </c>
      <c r="S137" s="67">
        <f t="shared" si="35"/>
        <v>0.162337662337662</v>
      </c>
      <c r="U137" s="44"/>
    </row>
    <row r="138" s="37" customFormat="1" customHeight="1" spans="1:21">
      <c r="A138" s="71"/>
      <c r="B138" s="75" t="s">
        <v>948</v>
      </c>
      <c r="C138" s="75" t="s">
        <v>949</v>
      </c>
      <c r="D138" s="75" t="s">
        <v>942</v>
      </c>
      <c r="E138" s="62">
        <f t="shared" si="25"/>
        <v>50.6716417910448</v>
      </c>
      <c r="F138" s="75">
        <f t="shared" si="26"/>
        <v>156</v>
      </c>
      <c r="G138" s="65">
        <f t="shared" si="27"/>
        <v>0.506493506493506</v>
      </c>
      <c r="H138" s="66" t="s">
        <v>77</v>
      </c>
      <c r="I138" s="62">
        <f t="shared" si="28"/>
        <v>5.46468401486989</v>
      </c>
      <c r="J138" s="61">
        <f t="shared" si="29"/>
        <v>250</v>
      </c>
      <c r="K138" s="65">
        <f t="shared" si="30"/>
        <v>0.811688311688312</v>
      </c>
      <c r="L138" s="62">
        <v>0</v>
      </c>
      <c r="M138" s="61">
        <f t="shared" si="24"/>
        <v>0</v>
      </c>
      <c r="N138" s="61">
        <f t="shared" si="31"/>
        <v>164</v>
      </c>
      <c r="O138" s="65">
        <f t="shared" si="32"/>
        <v>0.532467532467532</v>
      </c>
      <c r="P138" s="61">
        <v>0</v>
      </c>
      <c r="Q138" s="62">
        <f t="shared" si="33"/>
        <v>56.1363258059147</v>
      </c>
      <c r="R138" s="61">
        <f t="shared" si="34"/>
        <v>204</v>
      </c>
      <c r="S138" s="67">
        <f t="shared" si="35"/>
        <v>0.662337662337662</v>
      </c>
      <c r="U138" s="44"/>
    </row>
    <row r="139" s="37" customFormat="1" customHeight="1" spans="1:21">
      <c r="A139" s="71"/>
      <c r="B139" s="75" t="s">
        <v>950</v>
      </c>
      <c r="C139" s="75" t="s">
        <v>951</v>
      </c>
      <c r="D139" s="75" t="s">
        <v>952</v>
      </c>
      <c r="E139" s="62">
        <f t="shared" si="25"/>
        <v>50.4975124378109</v>
      </c>
      <c r="F139" s="75">
        <f t="shared" si="26"/>
        <v>160</v>
      </c>
      <c r="G139" s="65">
        <f t="shared" si="27"/>
        <v>0.519480519480519</v>
      </c>
      <c r="H139" s="66" t="s">
        <v>507</v>
      </c>
      <c r="I139" s="62">
        <f t="shared" si="28"/>
        <v>4.23791821561338</v>
      </c>
      <c r="J139" s="61">
        <f t="shared" si="29"/>
        <v>298</v>
      </c>
      <c r="K139" s="65">
        <f t="shared" si="30"/>
        <v>0.967532467532468</v>
      </c>
      <c r="L139" s="62">
        <v>6</v>
      </c>
      <c r="M139" s="61">
        <f t="shared" si="24"/>
        <v>6</v>
      </c>
      <c r="N139" s="61">
        <f t="shared" si="31"/>
        <v>76</v>
      </c>
      <c r="O139" s="65">
        <f t="shared" si="32"/>
        <v>0.246753246753247</v>
      </c>
      <c r="P139" s="61">
        <v>0</v>
      </c>
      <c r="Q139" s="62">
        <f t="shared" si="33"/>
        <v>60.7354306534243</v>
      </c>
      <c r="R139" s="61">
        <f t="shared" si="34"/>
        <v>167</v>
      </c>
      <c r="S139" s="67">
        <f t="shared" si="35"/>
        <v>0.542207792207792</v>
      </c>
      <c r="U139" s="44"/>
    </row>
    <row r="140" s="37" customFormat="1" customHeight="1" spans="1:21">
      <c r="A140" s="71"/>
      <c r="B140" s="75" t="s">
        <v>953</v>
      </c>
      <c r="C140" s="75" t="s">
        <v>954</v>
      </c>
      <c r="D140" s="75" t="s">
        <v>952</v>
      </c>
      <c r="E140" s="62">
        <f t="shared" si="25"/>
        <v>50.4975124378109</v>
      </c>
      <c r="F140" s="75">
        <f t="shared" si="26"/>
        <v>160</v>
      </c>
      <c r="G140" s="65">
        <f t="shared" si="27"/>
        <v>0.519480519480519</v>
      </c>
      <c r="H140" s="66" t="s">
        <v>496</v>
      </c>
      <c r="I140" s="62">
        <f t="shared" si="28"/>
        <v>5.0185873605948</v>
      </c>
      <c r="J140" s="61">
        <f t="shared" si="29"/>
        <v>267</v>
      </c>
      <c r="K140" s="65">
        <f t="shared" si="30"/>
        <v>0.866883116883117</v>
      </c>
      <c r="L140" s="62">
        <v>0</v>
      </c>
      <c r="M140" s="61">
        <f t="shared" si="24"/>
        <v>0</v>
      </c>
      <c r="N140" s="61">
        <f t="shared" si="31"/>
        <v>164</v>
      </c>
      <c r="O140" s="65">
        <f t="shared" si="32"/>
        <v>0.532467532467532</v>
      </c>
      <c r="P140" s="61">
        <v>0</v>
      </c>
      <c r="Q140" s="62">
        <f t="shared" si="33"/>
        <v>55.5160997984057</v>
      </c>
      <c r="R140" s="61">
        <f t="shared" si="34"/>
        <v>211</v>
      </c>
      <c r="S140" s="67">
        <f t="shared" si="35"/>
        <v>0.685064935064935</v>
      </c>
      <c r="U140" s="44"/>
    </row>
    <row r="141" s="37" customFormat="1" customHeight="1" spans="1:21">
      <c r="A141" s="71"/>
      <c r="B141" s="75" t="s">
        <v>955</v>
      </c>
      <c r="C141" s="75" t="s">
        <v>956</v>
      </c>
      <c r="D141" s="75" t="s">
        <v>202</v>
      </c>
      <c r="E141" s="62">
        <f t="shared" si="25"/>
        <v>50.3233830845771</v>
      </c>
      <c r="F141" s="75">
        <f t="shared" si="26"/>
        <v>162</v>
      </c>
      <c r="G141" s="65">
        <f t="shared" si="27"/>
        <v>0.525974025974026</v>
      </c>
      <c r="H141" s="66" t="s">
        <v>180</v>
      </c>
      <c r="I141" s="62">
        <f t="shared" si="28"/>
        <v>4.5724907063197</v>
      </c>
      <c r="J141" s="61">
        <f t="shared" si="29"/>
        <v>283</v>
      </c>
      <c r="K141" s="65">
        <f t="shared" si="30"/>
        <v>0.918831168831169</v>
      </c>
      <c r="L141" s="62">
        <v>1</v>
      </c>
      <c r="M141" s="61">
        <f t="shared" si="24"/>
        <v>1</v>
      </c>
      <c r="N141" s="61">
        <f t="shared" si="31"/>
        <v>134</v>
      </c>
      <c r="O141" s="65">
        <f t="shared" si="32"/>
        <v>0.435064935064935</v>
      </c>
      <c r="P141" s="61">
        <v>0</v>
      </c>
      <c r="Q141" s="62">
        <f t="shared" si="33"/>
        <v>55.8958737908968</v>
      </c>
      <c r="R141" s="61">
        <f t="shared" si="34"/>
        <v>205</v>
      </c>
      <c r="S141" s="67">
        <f t="shared" si="35"/>
        <v>0.665584415584416</v>
      </c>
      <c r="U141" s="44"/>
    </row>
    <row r="142" s="37" customFormat="1" customHeight="1" spans="1:21">
      <c r="A142" s="71"/>
      <c r="B142" s="75" t="s">
        <v>957</v>
      </c>
      <c r="C142" s="75" t="s">
        <v>958</v>
      </c>
      <c r="D142" s="75" t="s">
        <v>202</v>
      </c>
      <c r="E142" s="62">
        <f t="shared" si="25"/>
        <v>50.3233830845771</v>
      </c>
      <c r="F142" s="75">
        <f t="shared" si="26"/>
        <v>162</v>
      </c>
      <c r="G142" s="65">
        <f t="shared" si="27"/>
        <v>0.525974025974026</v>
      </c>
      <c r="H142" s="66" t="s">
        <v>959</v>
      </c>
      <c r="I142" s="62">
        <f t="shared" si="28"/>
        <v>8.42007434944238</v>
      </c>
      <c r="J142" s="61">
        <f t="shared" si="29"/>
        <v>151</v>
      </c>
      <c r="K142" s="65">
        <f t="shared" si="30"/>
        <v>0.49025974025974</v>
      </c>
      <c r="L142" s="62">
        <v>3.5</v>
      </c>
      <c r="M142" s="61">
        <f t="shared" si="24"/>
        <v>3.5</v>
      </c>
      <c r="N142" s="61">
        <f t="shared" si="31"/>
        <v>91</v>
      </c>
      <c r="O142" s="65">
        <f t="shared" si="32"/>
        <v>0.295454545454545</v>
      </c>
      <c r="P142" s="61">
        <v>0</v>
      </c>
      <c r="Q142" s="62">
        <f t="shared" si="33"/>
        <v>62.2434574340195</v>
      </c>
      <c r="R142" s="61">
        <f t="shared" si="34"/>
        <v>153</v>
      </c>
      <c r="S142" s="67">
        <f t="shared" si="35"/>
        <v>0.496753246753247</v>
      </c>
      <c r="U142" s="44"/>
    </row>
    <row r="143" s="37" customFormat="1" customHeight="1" spans="1:21">
      <c r="A143" s="71"/>
      <c r="B143" s="75" t="s">
        <v>960</v>
      </c>
      <c r="C143" s="75" t="s">
        <v>961</v>
      </c>
      <c r="D143" s="75" t="s">
        <v>202</v>
      </c>
      <c r="E143" s="62">
        <f t="shared" si="25"/>
        <v>50.3233830845771</v>
      </c>
      <c r="F143" s="75">
        <f t="shared" si="26"/>
        <v>162</v>
      </c>
      <c r="G143" s="65">
        <f t="shared" si="27"/>
        <v>0.525974025974026</v>
      </c>
      <c r="H143" s="66" t="s">
        <v>184</v>
      </c>
      <c r="I143" s="62">
        <f t="shared" si="28"/>
        <v>5.35315985130111</v>
      </c>
      <c r="J143" s="61">
        <f t="shared" si="29"/>
        <v>257</v>
      </c>
      <c r="K143" s="65">
        <f t="shared" si="30"/>
        <v>0.834415584415584</v>
      </c>
      <c r="L143" s="62">
        <v>0</v>
      </c>
      <c r="M143" s="61">
        <f t="shared" si="24"/>
        <v>0</v>
      </c>
      <c r="N143" s="61">
        <f t="shared" si="31"/>
        <v>164</v>
      </c>
      <c r="O143" s="65">
        <f t="shared" si="32"/>
        <v>0.532467532467532</v>
      </c>
      <c r="P143" s="61">
        <v>0</v>
      </c>
      <c r="Q143" s="62">
        <f t="shared" si="33"/>
        <v>55.6765429358782</v>
      </c>
      <c r="R143" s="61">
        <f t="shared" si="34"/>
        <v>207</v>
      </c>
      <c r="S143" s="67">
        <f t="shared" si="35"/>
        <v>0.672077922077922</v>
      </c>
      <c r="U143" s="44"/>
    </row>
    <row r="144" s="37" customFormat="1" customHeight="1" spans="1:21">
      <c r="A144" s="71"/>
      <c r="B144" s="75" t="s">
        <v>962</v>
      </c>
      <c r="C144" s="75" t="s">
        <v>963</v>
      </c>
      <c r="D144" s="75" t="s">
        <v>202</v>
      </c>
      <c r="E144" s="62">
        <f t="shared" si="25"/>
        <v>50.3233830845771</v>
      </c>
      <c r="F144" s="75">
        <f t="shared" si="26"/>
        <v>162</v>
      </c>
      <c r="G144" s="65">
        <f t="shared" si="27"/>
        <v>0.525974025974026</v>
      </c>
      <c r="H144" s="66" t="s">
        <v>964</v>
      </c>
      <c r="I144" s="62">
        <f t="shared" si="28"/>
        <v>13.1040892193309</v>
      </c>
      <c r="J144" s="61">
        <f t="shared" si="29"/>
        <v>80</v>
      </c>
      <c r="K144" s="65">
        <f t="shared" si="30"/>
        <v>0.25974025974026</v>
      </c>
      <c r="L144" s="62">
        <v>0</v>
      </c>
      <c r="M144" s="61">
        <f t="shared" si="24"/>
        <v>0</v>
      </c>
      <c r="N144" s="61">
        <f t="shared" si="31"/>
        <v>164</v>
      </c>
      <c r="O144" s="65">
        <f t="shared" si="32"/>
        <v>0.532467532467532</v>
      </c>
      <c r="P144" s="61">
        <v>0</v>
      </c>
      <c r="Q144" s="62">
        <f t="shared" si="33"/>
        <v>63.427472303908</v>
      </c>
      <c r="R144" s="61">
        <f t="shared" si="34"/>
        <v>142</v>
      </c>
      <c r="S144" s="67">
        <f t="shared" si="35"/>
        <v>0.461038961038961</v>
      </c>
      <c r="U144" s="44"/>
    </row>
    <row r="145" s="37" customFormat="1" customHeight="1" spans="1:21">
      <c r="A145" s="71"/>
      <c r="B145" s="75" t="s">
        <v>965</v>
      </c>
      <c r="C145" s="75" t="s">
        <v>966</v>
      </c>
      <c r="D145" s="75" t="s">
        <v>435</v>
      </c>
      <c r="E145" s="62">
        <f t="shared" si="25"/>
        <v>50.1492537313433</v>
      </c>
      <c r="F145" s="75">
        <f t="shared" si="26"/>
        <v>167</v>
      </c>
      <c r="G145" s="65">
        <f t="shared" si="27"/>
        <v>0.542207792207792</v>
      </c>
      <c r="H145" s="66" t="s">
        <v>582</v>
      </c>
      <c r="I145" s="62">
        <f t="shared" si="28"/>
        <v>7.80669144981413</v>
      </c>
      <c r="J145" s="61">
        <f t="shared" si="29"/>
        <v>178</v>
      </c>
      <c r="K145" s="65">
        <f t="shared" si="30"/>
        <v>0.577922077922078</v>
      </c>
      <c r="L145" s="62">
        <v>0</v>
      </c>
      <c r="M145" s="61">
        <f t="shared" si="24"/>
        <v>0</v>
      </c>
      <c r="N145" s="61">
        <f t="shared" si="31"/>
        <v>164</v>
      </c>
      <c r="O145" s="65">
        <f t="shared" si="32"/>
        <v>0.532467532467532</v>
      </c>
      <c r="P145" s="61">
        <v>0</v>
      </c>
      <c r="Q145" s="62">
        <f t="shared" si="33"/>
        <v>57.9559451811574</v>
      </c>
      <c r="R145" s="61">
        <f t="shared" si="34"/>
        <v>187</v>
      </c>
      <c r="S145" s="67">
        <f t="shared" si="35"/>
        <v>0.607142857142857</v>
      </c>
      <c r="U145" s="44"/>
    </row>
    <row r="146" s="37" customFormat="1" customHeight="1" spans="1:21">
      <c r="A146" s="71"/>
      <c r="B146" s="75" t="s">
        <v>967</v>
      </c>
      <c r="C146" s="75" t="s">
        <v>968</v>
      </c>
      <c r="D146" s="75" t="s">
        <v>435</v>
      </c>
      <c r="E146" s="62">
        <f t="shared" si="25"/>
        <v>50.1492537313433</v>
      </c>
      <c r="F146" s="75">
        <f t="shared" si="26"/>
        <v>167</v>
      </c>
      <c r="G146" s="65">
        <f t="shared" si="27"/>
        <v>0.542207792207792</v>
      </c>
      <c r="H146" s="66" t="s">
        <v>969</v>
      </c>
      <c r="I146" s="62">
        <f t="shared" si="28"/>
        <v>17.3977695167286</v>
      </c>
      <c r="J146" s="61">
        <f t="shared" si="29"/>
        <v>39</v>
      </c>
      <c r="K146" s="65">
        <f t="shared" si="30"/>
        <v>0.126623376623377</v>
      </c>
      <c r="L146" s="62">
        <v>3.5</v>
      </c>
      <c r="M146" s="61">
        <f t="shared" si="24"/>
        <v>3.5</v>
      </c>
      <c r="N146" s="61">
        <f t="shared" si="31"/>
        <v>91</v>
      </c>
      <c r="O146" s="65">
        <f t="shared" si="32"/>
        <v>0.295454545454545</v>
      </c>
      <c r="P146" s="61">
        <v>0</v>
      </c>
      <c r="Q146" s="62">
        <f t="shared" si="33"/>
        <v>71.0470232480719</v>
      </c>
      <c r="R146" s="61">
        <f t="shared" si="34"/>
        <v>106</v>
      </c>
      <c r="S146" s="67">
        <f t="shared" si="35"/>
        <v>0.344155844155844</v>
      </c>
      <c r="U146" s="44"/>
    </row>
    <row r="147" s="37" customFormat="1" customHeight="1" spans="1:21">
      <c r="A147" s="71"/>
      <c r="B147" s="75" t="s">
        <v>970</v>
      </c>
      <c r="C147" s="75" t="s">
        <v>971</v>
      </c>
      <c r="D147" s="75" t="s">
        <v>435</v>
      </c>
      <c r="E147" s="62">
        <f t="shared" si="25"/>
        <v>50.1492537313433</v>
      </c>
      <c r="F147" s="75">
        <f t="shared" si="26"/>
        <v>167</v>
      </c>
      <c r="G147" s="65">
        <f t="shared" si="27"/>
        <v>0.542207792207792</v>
      </c>
      <c r="H147" s="66" t="s">
        <v>121</v>
      </c>
      <c r="I147" s="62">
        <f t="shared" si="28"/>
        <v>10.5947955390335</v>
      </c>
      <c r="J147" s="61">
        <f t="shared" si="29"/>
        <v>108</v>
      </c>
      <c r="K147" s="65">
        <f t="shared" si="30"/>
        <v>0.350649350649351</v>
      </c>
      <c r="L147" s="62">
        <v>15.2</v>
      </c>
      <c r="M147" s="61">
        <f t="shared" si="24"/>
        <v>15.2</v>
      </c>
      <c r="N147" s="61">
        <f t="shared" si="31"/>
        <v>37</v>
      </c>
      <c r="O147" s="65">
        <f t="shared" si="32"/>
        <v>0.12012987012987</v>
      </c>
      <c r="P147" s="61">
        <v>0</v>
      </c>
      <c r="Q147" s="62">
        <f t="shared" si="33"/>
        <v>75.9440492703767</v>
      </c>
      <c r="R147" s="61">
        <f t="shared" si="34"/>
        <v>76</v>
      </c>
      <c r="S147" s="67">
        <f t="shared" si="35"/>
        <v>0.246753246753247</v>
      </c>
      <c r="U147" s="44"/>
    </row>
    <row r="148" s="37" customFormat="1" customHeight="1" spans="1:21">
      <c r="A148" s="71"/>
      <c r="B148" s="75" t="s">
        <v>972</v>
      </c>
      <c r="C148" s="75" t="s">
        <v>973</v>
      </c>
      <c r="D148" s="75" t="s">
        <v>435</v>
      </c>
      <c r="E148" s="62">
        <f t="shared" si="25"/>
        <v>50.1492537313433</v>
      </c>
      <c r="F148" s="75">
        <f t="shared" si="26"/>
        <v>167</v>
      </c>
      <c r="G148" s="65">
        <f t="shared" si="27"/>
        <v>0.542207792207792</v>
      </c>
      <c r="H148" s="66" t="s">
        <v>974</v>
      </c>
      <c r="I148" s="62">
        <f t="shared" si="28"/>
        <v>13.1598513011152</v>
      </c>
      <c r="J148" s="61">
        <f t="shared" si="29"/>
        <v>79</v>
      </c>
      <c r="K148" s="65">
        <f t="shared" si="30"/>
        <v>0.256493506493506</v>
      </c>
      <c r="L148" s="62">
        <v>7</v>
      </c>
      <c r="M148" s="61">
        <f t="shared" si="24"/>
        <v>7</v>
      </c>
      <c r="N148" s="61">
        <f t="shared" si="31"/>
        <v>72</v>
      </c>
      <c r="O148" s="65">
        <f t="shared" si="32"/>
        <v>0.233766233766234</v>
      </c>
      <c r="P148" s="61">
        <v>0</v>
      </c>
      <c r="Q148" s="62">
        <f t="shared" si="33"/>
        <v>70.3091050324585</v>
      </c>
      <c r="R148" s="61">
        <f t="shared" si="34"/>
        <v>108</v>
      </c>
      <c r="S148" s="67">
        <f t="shared" si="35"/>
        <v>0.350649350649351</v>
      </c>
      <c r="U148" s="44"/>
    </row>
    <row r="149" s="37" customFormat="1" customHeight="1" spans="1:21">
      <c r="A149" s="71"/>
      <c r="B149" s="75" t="s">
        <v>975</v>
      </c>
      <c r="C149" s="75" t="s">
        <v>976</v>
      </c>
      <c r="D149" s="75" t="s">
        <v>52</v>
      </c>
      <c r="E149" s="62">
        <f t="shared" si="25"/>
        <v>49.9751243781095</v>
      </c>
      <c r="F149" s="75">
        <f t="shared" si="26"/>
        <v>171</v>
      </c>
      <c r="G149" s="65">
        <f t="shared" si="27"/>
        <v>0.555194805194805</v>
      </c>
      <c r="H149" s="66" t="s">
        <v>414</v>
      </c>
      <c r="I149" s="62">
        <f t="shared" si="28"/>
        <v>8.02973977695167</v>
      </c>
      <c r="J149" s="61">
        <f t="shared" si="29"/>
        <v>167</v>
      </c>
      <c r="K149" s="65">
        <f t="shared" si="30"/>
        <v>0.542207792207792</v>
      </c>
      <c r="L149" s="62">
        <v>1</v>
      </c>
      <c r="M149" s="61">
        <f t="shared" si="24"/>
        <v>1</v>
      </c>
      <c r="N149" s="61">
        <f t="shared" si="31"/>
        <v>134</v>
      </c>
      <c r="O149" s="65">
        <f t="shared" si="32"/>
        <v>0.435064935064935</v>
      </c>
      <c r="P149" s="61">
        <v>0</v>
      </c>
      <c r="Q149" s="62">
        <f t="shared" si="33"/>
        <v>59.0048641550611</v>
      </c>
      <c r="R149" s="61">
        <f t="shared" si="34"/>
        <v>181</v>
      </c>
      <c r="S149" s="67">
        <f t="shared" si="35"/>
        <v>0.587662337662338</v>
      </c>
      <c r="U149" s="44"/>
    </row>
    <row r="150" s="37" customFormat="1" customHeight="1" spans="1:21">
      <c r="A150" s="71"/>
      <c r="B150" s="75" t="s">
        <v>977</v>
      </c>
      <c r="C150" s="75" t="s">
        <v>978</v>
      </c>
      <c r="D150" s="75" t="s">
        <v>52</v>
      </c>
      <c r="E150" s="62">
        <f t="shared" si="25"/>
        <v>49.9751243781095</v>
      </c>
      <c r="F150" s="75">
        <f t="shared" si="26"/>
        <v>171</v>
      </c>
      <c r="G150" s="65">
        <f t="shared" si="27"/>
        <v>0.555194805194805</v>
      </c>
      <c r="H150" s="66" t="s">
        <v>77</v>
      </c>
      <c r="I150" s="62">
        <f t="shared" si="28"/>
        <v>5.46468401486989</v>
      </c>
      <c r="J150" s="61">
        <f t="shared" si="29"/>
        <v>250</v>
      </c>
      <c r="K150" s="65">
        <f t="shared" si="30"/>
        <v>0.811688311688312</v>
      </c>
      <c r="L150" s="62">
        <v>0</v>
      </c>
      <c r="M150" s="61">
        <f t="shared" si="24"/>
        <v>0</v>
      </c>
      <c r="N150" s="61">
        <f t="shared" si="31"/>
        <v>164</v>
      </c>
      <c r="O150" s="65">
        <f t="shared" si="32"/>
        <v>0.532467532467532</v>
      </c>
      <c r="P150" s="61">
        <v>0</v>
      </c>
      <c r="Q150" s="62">
        <f t="shared" si="33"/>
        <v>55.4398083929794</v>
      </c>
      <c r="R150" s="61">
        <f t="shared" si="34"/>
        <v>212</v>
      </c>
      <c r="S150" s="67">
        <f t="shared" si="35"/>
        <v>0.688311688311688</v>
      </c>
      <c r="U150" s="44"/>
    </row>
    <row r="151" s="37" customFormat="1" customHeight="1" spans="1:21">
      <c r="A151" s="71"/>
      <c r="B151" s="75" t="s">
        <v>979</v>
      </c>
      <c r="C151" s="75" t="s">
        <v>980</v>
      </c>
      <c r="D151" s="75" t="s">
        <v>52</v>
      </c>
      <c r="E151" s="62">
        <f t="shared" si="25"/>
        <v>49.9751243781095</v>
      </c>
      <c r="F151" s="75">
        <f t="shared" si="26"/>
        <v>171</v>
      </c>
      <c r="G151" s="65">
        <f t="shared" si="27"/>
        <v>0.555194805194805</v>
      </c>
      <c r="H151" s="66" t="s">
        <v>105</v>
      </c>
      <c r="I151" s="62">
        <f t="shared" si="28"/>
        <v>4.79553903345725</v>
      </c>
      <c r="J151" s="61">
        <f t="shared" si="29"/>
        <v>272</v>
      </c>
      <c r="K151" s="65">
        <f t="shared" si="30"/>
        <v>0.883116883116883</v>
      </c>
      <c r="L151" s="62">
        <v>0</v>
      </c>
      <c r="M151" s="61">
        <f t="shared" si="24"/>
        <v>0</v>
      </c>
      <c r="N151" s="61">
        <f t="shared" si="31"/>
        <v>164</v>
      </c>
      <c r="O151" s="65">
        <f t="shared" si="32"/>
        <v>0.532467532467532</v>
      </c>
      <c r="P151" s="61">
        <v>0</v>
      </c>
      <c r="Q151" s="62">
        <f t="shared" si="33"/>
        <v>54.7706634115667</v>
      </c>
      <c r="R151" s="61">
        <f t="shared" si="34"/>
        <v>216</v>
      </c>
      <c r="S151" s="67">
        <f t="shared" si="35"/>
        <v>0.701298701298701</v>
      </c>
      <c r="U151" s="44"/>
    </row>
    <row r="152" s="37" customFormat="1" customHeight="1" spans="1:21">
      <c r="A152" s="71"/>
      <c r="B152" s="75" t="s">
        <v>981</v>
      </c>
      <c r="C152" s="75" t="s">
        <v>982</v>
      </c>
      <c r="D152" s="75" t="s">
        <v>983</v>
      </c>
      <c r="E152" s="62">
        <f t="shared" si="25"/>
        <v>49.6268656716418</v>
      </c>
      <c r="F152" s="75">
        <f t="shared" si="26"/>
        <v>175</v>
      </c>
      <c r="G152" s="65">
        <f t="shared" si="27"/>
        <v>0.568181818181818</v>
      </c>
      <c r="H152" s="66" t="s">
        <v>125</v>
      </c>
      <c r="I152" s="62">
        <f t="shared" si="28"/>
        <v>7.9182156133829</v>
      </c>
      <c r="J152" s="61">
        <f t="shared" si="29"/>
        <v>175</v>
      </c>
      <c r="K152" s="65">
        <f t="shared" si="30"/>
        <v>0.568181818181818</v>
      </c>
      <c r="L152" s="62">
        <v>0</v>
      </c>
      <c r="M152" s="61">
        <f t="shared" si="24"/>
        <v>0</v>
      </c>
      <c r="N152" s="61">
        <f t="shared" si="31"/>
        <v>164</v>
      </c>
      <c r="O152" s="65">
        <f t="shared" si="32"/>
        <v>0.532467532467532</v>
      </c>
      <c r="P152" s="61">
        <v>0</v>
      </c>
      <c r="Q152" s="62">
        <f t="shared" si="33"/>
        <v>57.5450812850247</v>
      </c>
      <c r="R152" s="61">
        <f t="shared" si="34"/>
        <v>192</v>
      </c>
      <c r="S152" s="67">
        <f t="shared" si="35"/>
        <v>0.623376623376623</v>
      </c>
      <c r="U152" s="44"/>
    </row>
    <row r="153" s="37" customFormat="1" customHeight="1" spans="1:21">
      <c r="A153" s="71"/>
      <c r="B153" s="75" t="s">
        <v>984</v>
      </c>
      <c r="C153" s="75" t="s">
        <v>985</v>
      </c>
      <c r="D153" s="75" t="s">
        <v>983</v>
      </c>
      <c r="E153" s="62">
        <f t="shared" si="25"/>
        <v>49.6268656716418</v>
      </c>
      <c r="F153" s="75">
        <f t="shared" si="26"/>
        <v>175</v>
      </c>
      <c r="G153" s="65">
        <f t="shared" si="27"/>
        <v>0.568181818181818</v>
      </c>
      <c r="H153" s="66" t="s">
        <v>429</v>
      </c>
      <c r="I153" s="62">
        <f t="shared" si="28"/>
        <v>7.58364312267658</v>
      </c>
      <c r="J153" s="61">
        <f t="shared" si="29"/>
        <v>186</v>
      </c>
      <c r="K153" s="65">
        <f t="shared" si="30"/>
        <v>0.603896103896104</v>
      </c>
      <c r="L153" s="62">
        <v>0</v>
      </c>
      <c r="M153" s="61">
        <f t="shared" si="24"/>
        <v>0</v>
      </c>
      <c r="N153" s="61">
        <f t="shared" si="31"/>
        <v>164</v>
      </c>
      <c r="O153" s="65">
        <f t="shared" si="32"/>
        <v>0.532467532467532</v>
      </c>
      <c r="P153" s="61">
        <v>0</v>
      </c>
      <c r="Q153" s="62">
        <f t="shared" si="33"/>
        <v>57.2105087943184</v>
      </c>
      <c r="R153" s="61">
        <f t="shared" si="34"/>
        <v>194</v>
      </c>
      <c r="S153" s="67">
        <f t="shared" si="35"/>
        <v>0.62987012987013</v>
      </c>
      <c r="U153" s="44"/>
    </row>
    <row r="154" s="37" customFormat="1" customHeight="1" spans="1:21">
      <c r="A154" s="71"/>
      <c r="B154" s="75" t="s">
        <v>986</v>
      </c>
      <c r="C154" s="75" t="s">
        <v>987</v>
      </c>
      <c r="D154" s="75" t="s">
        <v>983</v>
      </c>
      <c r="E154" s="62">
        <f t="shared" si="25"/>
        <v>49.6268656716418</v>
      </c>
      <c r="F154" s="75">
        <f t="shared" si="26"/>
        <v>175</v>
      </c>
      <c r="G154" s="65">
        <f t="shared" si="27"/>
        <v>0.568181818181818</v>
      </c>
      <c r="H154" s="66" t="s">
        <v>101</v>
      </c>
      <c r="I154" s="62">
        <f t="shared" si="28"/>
        <v>4.68401486988848</v>
      </c>
      <c r="J154" s="61">
        <f t="shared" si="29"/>
        <v>276</v>
      </c>
      <c r="K154" s="65">
        <f t="shared" si="30"/>
        <v>0.896103896103896</v>
      </c>
      <c r="L154" s="62">
        <v>0</v>
      </c>
      <c r="M154" s="61">
        <f t="shared" si="24"/>
        <v>0</v>
      </c>
      <c r="N154" s="61">
        <f t="shared" si="31"/>
        <v>164</v>
      </c>
      <c r="O154" s="65">
        <f t="shared" si="32"/>
        <v>0.532467532467532</v>
      </c>
      <c r="P154" s="61">
        <v>0</v>
      </c>
      <c r="Q154" s="62">
        <f t="shared" si="33"/>
        <v>54.3108805415303</v>
      </c>
      <c r="R154" s="61">
        <f t="shared" si="34"/>
        <v>222</v>
      </c>
      <c r="S154" s="67">
        <f t="shared" si="35"/>
        <v>0.720779220779221</v>
      </c>
      <c r="U154" s="44"/>
    </row>
    <row r="155" s="37" customFormat="1" customHeight="1" spans="1:21">
      <c r="A155" s="71"/>
      <c r="B155" s="75" t="s">
        <v>988</v>
      </c>
      <c r="C155" s="75" t="s">
        <v>989</v>
      </c>
      <c r="D155" s="75" t="s">
        <v>990</v>
      </c>
      <c r="E155" s="62">
        <f t="shared" si="25"/>
        <v>49.452736318408</v>
      </c>
      <c r="F155" s="75">
        <f t="shared" si="26"/>
        <v>179</v>
      </c>
      <c r="G155" s="65">
        <f t="shared" si="27"/>
        <v>0.581168831168831</v>
      </c>
      <c r="H155" s="66" t="s">
        <v>425</v>
      </c>
      <c r="I155" s="62">
        <f t="shared" si="28"/>
        <v>5.13011152416357</v>
      </c>
      <c r="J155" s="61">
        <f t="shared" si="29"/>
        <v>262</v>
      </c>
      <c r="K155" s="65">
        <f t="shared" si="30"/>
        <v>0.850649350649351</v>
      </c>
      <c r="L155" s="62">
        <v>0</v>
      </c>
      <c r="M155" s="61">
        <f t="shared" si="24"/>
        <v>0</v>
      </c>
      <c r="N155" s="61">
        <f t="shared" si="31"/>
        <v>164</v>
      </c>
      <c r="O155" s="65">
        <f t="shared" si="32"/>
        <v>0.532467532467532</v>
      </c>
      <c r="P155" s="61">
        <v>0</v>
      </c>
      <c r="Q155" s="62">
        <f t="shared" si="33"/>
        <v>54.5828478425715</v>
      </c>
      <c r="R155" s="61">
        <f t="shared" si="34"/>
        <v>219</v>
      </c>
      <c r="S155" s="67">
        <f t="shared" si="35"/>
        <v>0.711038961038961</v>
      </c>
      <c r="U155" s="44"/>
    </row>
    <row r="156" s="37" customFormat="1" customHeight="1" spans="1:21">
      <c r="A156" s="71"/>
      <c r="B156" s="75" t="s">
        <v>991</v>
      </c>
      <c r="C156" s="75" t="s">
        <v>992</v>
      </c>
      <c r="D156" s="75" t="s">
        <v>990</v>
      </c>
      <c r="E156" s="62">
        <f t="shared" si="25"/>
        <v>49.452736318408</v>
      </c>
      <c r="F156" s="75">
        <f t="shared" si="26"/>
        <v>179</v>
      </c>
      <c r="G156" s="65">
        <f t="shared" si="27"/>
        <v>0.581168831168831</v>
      </c>
      <c r="H156" s="66" t="s">
        <v>993</v>
      </c>
      <c r="I156" s="62">
        <f t="shared" si="28"/>
        <v>13.4944237918216</v>
      </c>
      <c r="J156" s="61">
        <f t="shared" si="29"/>
        <v>71</v>
      </c>
      <c r="K156" s="65">
        <f t="shared" si="30"/>
        <v>0.230519480519481</v>
      </c>
      <c r="L156" s="62">
        <v>0</v>
      </c>
      <c r="M156" s="61">
        <f t="shared" si="24"/>
        <v>0</v>
      </c>
      <c r="N156" s="61">
        <f t="shared" si="31"/>
        <v>164</v>
      </c>
      <c r="O156" s="65">
        <f t="shared" si="32"/>
        <v>0.532467532467532</v>
      </c>
      <c r="P156" s="61">
        <v>0</v>
      </c>
      <c r="Q156" s="62">
        <f t="shared" si="33"/>
        <v>62.9471601102295</v>
      </c>
      <c r="R156" s="61">
        <f t="shared" si="34"/>
        <v>147</v>
      </c>
      <c r="S156" s="67">
        <f t="shared" si="35"/>
        <v>0.477272727272727</v>
      </c>
      <c r="U156" s="44"/>
    </row>
    <row r="157" s="37" customFormat="1" customHeight="1" spans="1:21">
      <c r="A157" s="71"/>
      <c r="B157" s="75" t="s">
        <v>994</v>
      </c>
      <c r="C157" s="75" t="s">
        <v>995</v>
      </c>
      <c r="D157" s="75" t="s">
        <v>386</v>
      </c>
      <c r="E157" s="62">
        <f t="shared" si="25"/>
        <v>49.1044776119403</v>
      </c>
      <c r="F157" s="75">
        <f t="shared" si="26"/>
        <v>183</v>
      </c>
      <c r="G157" s="65">
        <f t="shared" si="27"/>
        <v>0.594155844155844</v>
      </c>
      <c r="H157" s="66" t="s">
        <v>551</v>
      </c>
      <c r="I157" s="62">
        <f t="shared" si="28"/>
        <v>6.46840148698885</v>
      </c>
      <c r="J157" s="61">
        <f t="shared" si="29"/>
        <v>220</v>
      </c>
      <c r="K157" s="65">
        <f t="shared" si="30"/>
        <v>0.714285714285714</v>
      </c>
      <c r="L157" s="62">
        <v>0</v>
      </c>
      <c r="M157" s="61">
        <f t="shared" si="24"/>
        <v>0</v>
      </c>
      <c r="N157" s="61">
        <f t="shared" si="31"/>
        <v>164</v>
      </c>
      <c r="O157" s="65">
        <f t="shared" si="32"/>
        <v>0.532467532467532</v>
      </c>
      <c r="P157" s="61">
        <v>0</v>
      </c>
      <c r="Q157" s="62">
        <f t="shared" si="33"/>
        <v>55.5728790989291</v>
      </c>
      <c r="R157" s="61">
        <f t="shared" si="34"/>
        <v>210</v>
      </c>
      <c r="S157" s="67">
        <f t="shared" si="35"/>
        <v>0.681818181818182</v>
      </c>
      <c r="U157" s="44"/>
    </row>
    <row r="158" s="37" customFormat="1" customHeight="1" spans="1:21">
      <c r="A158" s="71"/>
      <c r="B158" s="75" t="s">
        <v>996</v>
      </c>
      <c r="C158" s="75" t="s">
        <v>997</v>
      </c>
      <c r="D158" s="75" t="s">
        <v>495</v>
      </c>
      <c r="E158" s="62">
        <f t="shared" si="25"/>
        <v>48.9303482587065</v>
      </c>
      <c r="F158" s="75">
        <f t="shared" si="26"/>
        <v>185</v>
      </c>
      <c r="G158" s="65">
        <f t="shared" si="27"/>
        <v>0.600649350649351</v>
      </c>
      <c r="H158" s="66" t="s">
        <v>868</v>
      </c>
      <c r="I158" s="62">
        <f t="shared" si="28"/>
        <v>6.91449814126394</v>
      </c>
      <c r="J158" s="61">
        <f t="shared" si="29"/>
        <v>207</v>
      </c>
      <c r="K158" s="65">
        <f t="shared" si="30"/>
        <v>0.672077922077922</v>
      </c>
      <c r="L158" s="62">
        <v>1</v>
      </c>
      <c r="M158" s="61">
        <f t="shared" si="24"/>
        <v>1</v>
      </c>
      <c r="N158" s="61">
        <f t="shared" si="31"/>
        <v>134</v>
      </c>
      <c r="O158" s="65">
        <f t="shared" si="32"/>
        <v>0.435064935064935</v>
      </c>
      <c r="P158" s="61">
        <v>0</v>
      </c>
      <c r="Q158" s="62">
        <f t="shared" si="33"/>
        <v>56.8448463999704</v>
      </c>
      <c r="R158" s="61">
        <f t="shared" si="34"/>
        <v>197</v>
      </c>
      <c r="S158" s="67">
        <f t="shared" si="35"/>
        <v>0.63961038961039</v>
      </c>
      <c r="U158" s="44"/>
    </row>
    <row r="159" s="37" customFormat="1" customHeight="1" spans="1:21">
      <c r="A159" s="71"/>
      <c r="B159" s="75" t="s">
        <v>998</v>
      </c>
      <c r="C159" s="75" t="s">
        <v>999</v>
      </c>
      <c r="D159" s="75" t="s">
        <v>495</v>
      </c>
      <c r="E159" s="62">
        <f t="shared" si="25"/>
        <v>48.9303482587065</v>
      </c>
      <c r="F159" s="75">
        <f t="shared" si="26"/>
        <v>185</v>
      </c>
      <c r="G159" s="65">
        <f t="shared" si="27"/>
        <v>0.600649350649351</v>
      </c>
      <c r="H159" s="66" t="s">
        <v>575</v>
      </c>
      <c r="I159" s="62">
        <f t="shared" si="28"/>
        <v>11.1524163568773</v>
      </c>
      <c r="J159" s="61">
        <f t="shared" si="29"/>
        <v>103</v>
      </c>
      <c r="K159" s="65">
        <f t="shared" si="30"/>
        <v>0.334415584415584</v>
      </c>
      <c r="L159" s="62">
        <v>4</v>
      </c>
      <c r="M159" s="61">
        <f t="shared" si="24"/>
        <v>4</v>
      </c>
      <c r="N159" s="61">
        <f t="shared" si="31"/>
        <v>88</v>
      </c>
      <c r="O159" s="65">
        <f t="shared" si="32"/>
        <v>0.285714285714286</v>
      </c>
      <c r="P159" s="61">
        <v>0</v>
      </c>
      <c r="Q159" s="62">
        <f t="shared" si="33"/>
        <v>64.0827646155838</v>
      </c>
      <c r="R159" s="61">
        <f t="shared" si="34"/>
        <v>138</v>
      </c>
      <c r="S159" s="67">
        <f t="shared" si="35"/>
        <v>0.448051948051948</v>
      </c>
      <c r="U159" s="44"/>
    </row>
    <row r="160" s="37" customFormat="1" customHeight="1" spans="1:21">
      <c r="A160" s="71"/>
      <c r="B160" s="75" t="s">
        <v>1000</v>
      </c>
      <c r="C160" s="75" t="s">
        <v>1001</v>
      </c>
      <c r="D160" s="75" t="s">
        <v>223</v>
      </c>
      <c r="E160" s="62">
        <f t="shared" si="25"/>
        <v>48.7562189054726</v>
      </c>
      <c r="F160" s="75">
        <f t="shared" si="26"/>
        <v>187</v>
      </c>
      <c r="G160" s="65">
        <f t="shared" si="27"/>
        <v>0.607142857142857</v>
      </c>
      <c r="H160" s="66" t="s">
        <v>518</v>
      </c>
      <c r="I160" s="62">
        <f t="shared" si="28"/>
        <v>5.91078066914498</v>
      </c>
      <c r="J160" s="61">
        <f t="shared" si="29"/>
        <v>233</v>
      </c>
      <c r="K160" s="65">
        <f t="shared" si="30"/>
        <v>0.756493506493506</v>
      </c>
      <c r="L160" s="62">
        <v>0</v>
      </c>
      <c r="M160" s="61">
        <f t="shared" si="24"/>
        <v>0</v>
      </c>
      <c r="N160" s="61">
        <f t="shared" si="31"/>
        <v>164</v>
      </c>
      <c r="O160" s="65">
        <f t="shared" si="32"/>
        <v>0.532467532467532</v>
      </c>
      <c r="P160" s="61">
        <v>0</v>
      </c>
      <c r="Q160" s="62">
        <f t="shared" si="33"/>
        <v>54.6669995746176</v>
      </c>
      <c r="R160" s="61">
        <f t="shared" si="34"/>
        <v>218</v>
      </c>
      <c r="S160" s="67">
        <f t="shared" si="35"/>
        <v>0.707792207792208</v>
      </c>
      <c r="U160" s="44"/>
    </row>
    <row r="161" s="37" customFormat="1" customHeight="1" spans="1:21">
      <c r="A161" s="71"/>
      <c r="B161" s="75" t="s">
        <v>1002</v>
      </c>
      <c r="C161" s="75" t="s">
        <v>1003</v>
      </c>
      <c r="D161" s="75" t="s">
        <v>116</v>
      </c>
      <c r="E161" s="62">
        <f t="shared" si="25"/>
        <v>48.5820895522388</v>
      </c>
      <c r="F161" s="75">
        <f t="shared" si="26"/>
        <v>189</v>
      </c>
      <c r="G161" s="65">
        <f t="shared" si="27"/>
        <v>0.613636363636364</v>
      </c>
      <c r="H161" s="66" t="s">
        <v>351</v>
      </c>
      <c r="I161" s="62">
        <f t="shared" si="28"/>
        <v>8.47583643122677</v>
      </c>
      <c r="J161" s="61">
        <f t="shared" si="29"/>
        <v>145</v>
      </c>
      <c r="K161" s="65">
        <f t="shared" si="30"/>
        <v>0.470779220779221</v>
      </c>
      <c r="L161" s="62">
        <v>2</v>
      </c>
      <c r="M161" s="61">
        <f t="shared" si="24"/>
        <v>2</v>
      </c>
      <c r="N161" s="61">
        <f t="shared" si="31"/>
        <v>127</v>
      </c>
      <c r="O161" s="65">
        <f t="shared" si="32"/>
        <v>0.412337662337662</v>
      </c>
      <c r="P161" s="61">
        <v>0</v>
      </c>
      <c r="Q161" s="62">
        <f t="shared" si="33"/>
        <v>59.0579259834656</v>
      </c>
      <c r="R161" s="61">
        <f t="shared" si="34"/>
        <v>179</v>
      </c>
      <c r="S161" s="67">
        <f t="shared" si="35"/>
        <v>0.581168831168831</v>
      </c>
      <c r="U161" s="44"/>
    </row>
    <row r="162" s="37" customFormat="1" customHeight="1" spans="1:21">
      <c r="A162" s="71"/>
      <c r="B162" s="75" t="s">
        <v>1004</v>
      </c>
      <c r="C162" s="75" t="s">
        <v>1005</v>
      </c>
      <c r="D162" s="75" t="s">
        <v>116</v>
      </c>
      <c r="E162" s="62">
        <f t="shared" si="25"/>
        <v>48.5820895522388</v>
      </c>
      <c r="F162" s="75">
        <f t="shared" si="26"/>
        <v>189</v>
      </c>
      <c r="G162" s="65">
        <f t="shared" si="27"/>
        <v>0.613636363636364</v>
      </c>
      <c r="H162" s="66" t="s">
        <v>582</v>
      </c>
      <c r="I162" s="62">
        <f t="shared" si="28"/>
        <v>7.80669144981413</v>
      </c>
      <c r="J162" s="61">
        <f t="shared" si="29"/>
        <v>178</v>
      </c>
      <c r="K162" s="65">
        <f t="shared" si="30"/>
        <v>0.577922077922078</v>
      </c>
      <c r="L162" s="62">
        <v>6</v>
      </c>
      <c r="M162" s="61">
        <f t="shared" si="24"/>
        <v>6</v>
      </c>
      <c r="N162" s="61">
        <f t="shared" si="31"/>
        <v>76</v>
      </c>
      <c r="O162" s="65">
        <f t="shared" si="32"/>
        <v>0.246753246753247</v>
      </c>
      <c r="P162" s="61">
        <v>0</v>
      </c>
      <c r="Q162" s="62">
        <f t="shared" si="33"/>
        <v>62.3887810020529</v>
      </c>
      <c r="R162" s="61">
        <f t="shared" si="34"/>
        <v>150</v>
      </c>
      <c r="S162" s="67">
        <f t="shared" si="35"/>
        <v>0.487012987012987</v>
      </c>
      <c r="U162" s="44"/>
    </row>
    <row r="163" s="37" customFormat="1" customHeight="1" spans="1:21">
      <c r="A163" s="71"/>
      <c r="B163" s="75" t="s">
        <v>1006</v>
      </c>
      <c r="C163" s="75" t="s">
        <v>1007</v>
      </c>
      <c r="D163" s="75" t="s">
        <v>116</v>
      </c>
      <c r="E163" s="62">
        <f t="shared" si="25"/>
        <v>48.5820895522388</v>
      </c>
      <c r="F163" s="75">
        <f t="shared" si="26"/>
        <v>189</v>
      </c>
      <c r="G163" s="65">
        <f t="shared" si="27"/>
        <v>0.613636363636364</v>
      </c>
      <c r="H163" s="66" t="s">
        <v>41</v>
      </c>
      <c r="I163" s="62">
        <f t="shared" si="28"/>
        <v>5.24163568773234</v>
      </c>
      <c r="J163" s="61">
        <f t="shared" si="29"/>
        <v>260</v>
      </c>
      <c r="K163" s="65">
        <f t="shared" si="30"/>
        <v>0.844155844155844</v>
      </c>
      <c r="L163" s="62">
        <v>6</v>
      </c>
      <c r="M163" s="61">
        <f t="shared" si="24"/>
        <v>6</v>
      </c>
      <c r="N163" s="61">
        <f t="shared" si="31"/>
        <v>76</v>
      </c>
      <c r="O163" s="65">
        <f t="shared" si="32"/>
        <v>0.246753246753247</v>
      </c>
      <c r="P163" s="61">
        <v>0</v>
      </c>
      <c r="Q163" s="62">
        <f t="shared" si="33"/>
        <v>59.8237252399712</v>
      </c>
      <c r="R163" s="61">
        <f t="shared" si="34"/>
        <v>173</v>
      </c>
      <c r="S163" s="67">
        <f t="shared" si="35"/>
        <v>0.561688311688312</v>
      </c>
      <c r="U163" s="44"/>
    </row>
    <row r="164" s="37" customFormat="1" customHeight="1" spans="1:21">
      <c r="A164" s="71"/>
      <c r="B164" s="75" t="s">
        <v>1008</v>
      </c>
      <c r="C164" s="75" t="s">
        <v>1009</v>
      </c>
      <c r="D164" s="75" t="s">
        <v>1010</v>
      </c>
      <c r="E164" s="62">
        <f t="shared" si="25"/>
        <v>48.2338308457711</v>
      </c>
      <c r="F164" s="75">
        <f t="shared" si="26"/>
        <v>192</v>
      </c>
      <c r="G164" s="65">
        <f t="shared" si="27"/>
        <v>0.623376623376623</v>
      </c>
      <c r="H164" s="66" t="s">
        <v>113</v>
      </c>
      <c r="I164" s="62">
        <f t="shared" si="28"/>
        <v>8.25278810408922</v>
      </c>
      <c r="J164" s="61">
        <f t="shared" si="29"/>
        <v>155</v>
      </c>
      <c r="K164" s="65">
        <f t="shared" si="30"/>
        <v>0.503246753246753</v>
      </c>
      <c r="L164" s="62">
        <v>3.5</v>
      </c>
      <c r="M164" s="61">
        <f t="shared" si="24"/>
        <v>3.5</v>
      </c>
      <c r="N164" s="61">
        <f t="shared" si="31"/>
        <v>91</v>
      </c>
      <c r="O164" s="65">
        <f t="shared" si="32"/>
        <v>0.295454545454545</v>
      </c>
      <c r="P164" s="61">
        <v>0</v>
      </c>
      <c r="Q164" s="62">
        <f t="shared" si="33"/>
        <v>59.9866189498604</v>
      </c>
      <c r="R164" s="61">
        <f t="shared" si="34"/>
        <v>172</v>
      </c>
      <c r="S164" s="67">
        <f t="shared" si="35"/>
        <v>0.558441558441558</v>
      </c>
      <c r="U164" s="44"/>
    </row>
    <row r="165" s="37" customFormat="1" customHeight="1" spans="1:21">
      <c r="A165" s="71"/>
      <c r="B165" s="75" t="s">
        <v>1011</v>
      </c>
      <c r="C165" s="75" t="s">
        <v>1012</v>
      </c>
      <c r="D165" s="75" t="s">
        <v>1010</v>
      </c>
      <c r="E165" s="62">
        <f t="shared" si="25"/>
        <v>48.2338308457711</v>
      </c>
      <c r="F165" s="75">
        <f t="shared" si="26"/>
        <v>192</v>
      </c>
      <c r="G165" s="65">
        <f t="shared" si="27"/>
        <v>0.623376623376623</v>
      </c>
      <c r="H165" s="66" t="s">
        <v>77</v>
      </c>
      <c r="I165" s="62">
        <f t="shared" si="28"/>
        <v>5.46468401486989</v>
      </c>
      <c r="J165" s="61">
        <f t="shared" si="29"/>
        <v>250</v>
      </c>
      <c r="K165" s="65">
        <f t="shared" si="30"/>
        <v>0.811688311688312</v>
      </c>
      <c r="L165" s="62">
        <v>2.5</v>
      </c>
      <c r="M165" s="61">
        <f t="shared" si="24"/>
        <v>2.5</v>
      </c>
      <c r="N165" s="61">
        <f t="shared" si="31"/>
        <v>122</v>
      </c>
      <c r="O165" s="65">
        <f t="shared" si="32"/>
        <v>0.396103896103896</v>
      </c>
      <c r="P165" s="61">
        <v>0</v>
      </c>
      <c r="Q165" s="62">
        <f t="shared" si="33"/>
        <v>56.198514860641</v>
      </c>
      <c r="R165" s="61">
        <f t="shared" si="34"/>
        <v>203</v>
      </c>
      <c r="S165" s="67">
        <f t="shared" si="35"/>
        <v>0.659090909090909</v>
      </c>
      <c r="U165" s="44"/>
    </row>
    <row r="166" s="37" customFormat="1" customHeight="1" spans="1:21">
      <c r="A166" s="71"/>
      <c r="B166" s="75" t="s">
        <v>1013</v>
      </c>
      <c r="C166" s="75" t="s">
        <v>1014</v>
      </c>
      <c r="D166" s="75" t="s">
        <v>209</v>
      </c>
      <c r="E166" s="62">
        <f t="shared" si="25"/>
        <v>48.0597014925373</v>
      </c>
      <c r="F166" s="75">
        <f t="shared" si="26"/>
        <v>194</v>
      </c>
      <c r="G166" s="65">
        <f t="shared" si="27"/>
        <v>0.62987012987013</v>
      </c>
      <c r="H166" s="66" t="s">
        <v>1015</v>
      </c>
      <c r="I166" s="62">
        <f t="shared" si="28"/>
        <v>16.5055762081784</v>
      </c>
      <c r="J166" s="61">
        <f t="shared" si="29"/>
        <v>49</v>
      </c>
      <c r="K166" s="65">
        <f t="shared" si="30"/>
        <v>0.159090909090909</v>
      </c>
      <c r="L166" s="62">
        <v>23.2</v>
      </c>
      <c r="M166" s="61">
        <f t="shared" si="24"/>
        <v>23.2</v>
      </c>
      <c r="N166" s="61">
        <f t="shared" si="31"/>
        <v>15</v>
      </c>
      <c r="O166" s="65">
        <f t="shared" si="32"/>
        <v>0.0487012987012987</v>
      </c>
      <c r="P166" s="61">
        <v>0</v>
      </c>
      <c r="Q166" s="62">
        <f t="shared" si="33"/>
        <v>87.7652777007158</v>
      </c>
      <c r="R166" s="61">
        <f t="shared" si="34"/>
        <v>42</v>
      </c>
      <c r="S166" s="67">
        <f t="shared" si="35"/>
        <v>0.136363636363636</v>
      </c>
      <c r="U166" s="44"/>
    </row>
    <row r="167" s="37" customFormat="1" customHeight="1" spans="1:21">
      <c r="A167" s="71"/>
      <c r="B167" s="75" t="s">
        <v>1016</v>
      </c>
      <c r="C167" s="75" t="s">
        <v>1017</v>
      </c>
      <c r="D167" s="75" t="s">
        <v>209</v>
      </c>
      <c r="E167" s="62">
        <f t="shared" si="25"/>
        <v>48.0597014925373</v>
      </c>
      <c r="F167" s="75">
        <f t="shared" si="26"/>
        <v>194</v>
      </c>
      <c r="G167" s="65">
        <f t="shared" si="27"/>
        <v>0.62987012987013</v>
      </c>
      <c r="H167" s="66" t="s">
        <v>245</v>
      </c>
      <c r="I167" s="62">
        <f t="shared" si="28"/>
        <v>5.79925650557621</v>
      </c>
      <c r="J167" s="61">
        <f t="shared" si="29"/>
        <v>236</v>
      </c>
      <c r="K167" s="65">
        <f t="shared" si="30"/>
        <v>0.766233766233766</v>
      </c>
      <c r="L167" s="62">
        <v>19.5</v>
      </c>
      <c r="M167" s="61">
        <f t="shared" si="24"/>
        <v>19.5</v>
      </c>
      <c r="N167" s="61">
        <f t="shared" si="31"/>
        <v>23</v>
      </c>
      <c r="O167" s="65">
        <f t="shared" si="32"/>
        <v>0.0746753246753247</v>
      </c>
      <c r="P167" s="61">
        <v>0</v>
      </c>
      <c r="Q167" s="62">
        <f t="shared" si="33"/>
        <v>73.3589579981135</v>
      </c>
      <c r="R167" s="61">
        <f t="shared" si="34"/>
        <v>87</v>
      </c>
      <c r="S167" s="67">
        <f t="shared" si="35"/>
        <v>0.282467532467532</v>
      </c>
      <c r="U167" s="44"/>
    </row>
    <row r="168" s="37" customFormat="1" customHeight="1" spans="1:21">
      <c r="A168" s="71"/>
      <c r="B168" s="75" t="s">
        <v>1018</v>
      </c>
      <c r="C168" s="75" t="s">
        <v>1019</v>
      </c>
      <c r="D168" s="75" t="s">
        <v>209</v>
      </c>
      <c r="E168" s="62">
        <f t="shared" si="25"/>
        <v>48.0597014925373</v>
      </c>
      <c r="F168" s="75">
        <f t="shared" si="26"/>
        <v>194</v>
      </c>
      <c r="G168" s="65">
        <f t="shared" si="27"/>
        <v>0.62987012987013</v>
      </c>
      <c r="H168" s="66" t="s">
        <v>284</v>
      </c>
      <c r="I168" s="62">
        <f t="shared" si="28"/>
        <v>5.68773234200744</v>
      </c>
      <c r="J168" s="61">
        <f t="shared" si="29"/>
        <v>242</v>
      </c>
      <c r="K168" s="65">
        <f t="shared" si="30"/>
        <v>0.785714285714286</v>
      </c>
      <c r="L168" s="62">
        <v>1</v>
      </c>
      <c r="M168" s="61">
        <f t="shared" si="24"/>
        <v>1</v>
      </c>
      <c r="N168" s="61">
        <f t="shared" si="31"/>
        <v>134</v>
      </c>
      <c r="O168" s="65">
        <f t="shared" si="32"/>
        <v>0.435064935064935</v>
      </c>
      <c r="P168" s="61">
        <v>0</v>
      </c>
      <c r="Q168" s="62">
        <f t="shared" si="33"/>
        <v>54.7474338345448</v>
      </c>
      <c r="R168" s="61">
        <f t="shared" si="34"/>
        <v>217</v>
      </c>
      <c r="S168" s="67">
        <f t="shared" si="35"/>
        <v>0.704545454545455</v>
      </c>
      <c r="U168" s="44"/>
    </row>
    <row r="169" s="37" customFormat="1" customHeight="1" spans="1:21">
      <c r="A169" s="71"/>
      <c r="B169" s="75" t="s">
        <v>1020</v>
      </c>
      <c r="C169" s="75" t="s">
        <v>1021</v>
      </c>
      <c r="D169" s="75" t="s">
        <v>1022</v>
      </c>
      <c r="E169" s="62">
        <f t="shared" si="25"/>
        <v>47.8855721393035</v>
      </c>
      <c r="F169" s="75">
        <f t="shared" si="26"/>
        <v>198</v>
      </c>
      <c r="G169" s="65">
        <f t="shared" si="27"/>
        <v>0.642857142857143</v>
      </c>
      <c r="H169" s="66" t="s">
        <v>294</v>
      </c>
      <c r="I169" s="62">
        <f t="shared" si="28"/>
        <v>9.70260223048327</v>
      </c>
      <c r="J169" s="61">
        <f t="shared" si="29"/>
        <v>123</v>
      </c>
      <c r="K169" s="65">
        <f t="shared" si="30"/>
        <v>0.399350649350649</v>
      </c>
      <c r="L169" s="62">
        <v>3.4</v>
      </c>
      <c r="M169" s="61">
        <f t="shared" si="24"/>
        <v>3.4</v>
      </c>
      <c r="N169" s="61">
        <f t="shared" si="31"/>
        <v>116</v>
      </c>
      <c r="O169" s="65">
        <f t="shared" si="32"/>
        <v>0.376623376623377</v>
      </c>
      <c r="P169" s="61">
        <v>0</v>
      </c>
      <c r="Q169" s="62">
        <f t="shared" si="33"/>
        <v>60.9881743697868</v>
      </c>
      <c r="R169" s="61">
        <f t="shared" si="34"/>
        <v>165</v>
      </c>
      <c r="S169" s="67">
        <f t="shared" si="35"/>
        <v>0.535714285714286</v>
      </c>
      <c r="U169" s="44"/>
    </row>
    <row r="170" s="37" customFormat="1" customHeight="1" spans="1:21">
      <c r="A170" s="71"/>
      <c r="B170" s="75" t="s">
        <v>1023</v>
      </c>
      <c r="C170" s="75" t="s">
        <v>1024</v>
      </c>
      <c r="D170" s="75" t="s">
        <v>32</v>
      </c>
      <c r="E170" s="62">
        <f t="shared" si="25"/>
        <v>47.1890547263682</v>
      </c>
      <c r="F170" s="75">
        <f t="shared" si="26"/>
        <v>201</v>
      </c>
      <c r="G170" s="65">
        <f t="shared" si="27"/>
        <v>0.652597402597403</v>
      </c>
      <c r="H170" s="66" t="s">
        <v>1025</v>
      </c>
      <c r="I170" s="62">
        <f t="shared" si="28"/>
        <v>26.6542750929368</v>
      </c>
      <c r="J170" s="61">
        <f t="shared" si="29"/>
        <v>6</v>
      </c>
      <c r="K170" s="65">
        <f t="shared" si="30"/>
        <v>0.0194805194805195</v>
      </c>
      <c r="L170" s="62">
        <v>0</v>
      </c>
      <c r="M170" s="61">
        <f t="shared" si="24"/>
        <v>0</v>
      </c>
      <c r="N170" s="61">
        <f t="shared" si="31"/>
        <v>164</v>
      </c>
      <c r="O170" s="65">
        <f t="shared" si="32"/>
        <v>0.532467532467532</v>
      </c>
      <c r="P170" s="61">
        <v>0</v>
      </c>
      <c r="Q170" s="62">
        <f t="shared" si="33"/>
        <v>73.843329819305</v>
      </c>
      <c r="R170" s="61">
        <f t="shared" si="34"/>
        <v>86</v>
      </c>
      <c r="S170" s="67">
        <f t="shared" si="35"/>
        <v>0.279220779220779</v>
      </c>
      <c r="U170" s="44"/>
    </row>
    <row r="171" s="37" customFormat="1" customHeight="1" spans="1:21">
      <c r="A171" s="71"/>
      <c r="B171" s="75" t="s">
        <v>1026</v>
      </c>
      <c r="C171" s="75" t="s">
        <v>1027</v>
      </c>
      <c r="D171" s="75" t="s">
        <v>32</v>
      </c>
      <c r="E171" s="62">
        <f t="shared" si="25"/>
        <v>47.1890547263682</v>
      </c>
      <c r="F171" s="75">
        <f t="shared" si="26"/>
        <v>201</v>
      </c>
      <c r="G171" s="65">
        <f t="shared" si="27"/>
        <v>0.652597402597403</v>
      </c>
      <c r="H171" s="66" t="s">
        <v>351</v>
      </c>
      <c r="I171" s="62">
        <f t="shared" si="28"/>
        <v>8.47583643122677</v>
      </c>
      <c r="J171" s="61">
        <f t="shared" si="29"/>
        <v>145</v>
      </c>
      <c r="K171" s="65">
        <f t="shared" si="30"/>
        <v>0.470779220779221</v>
      </c>
      <c r="L171" s="62">
        <v>0</v>
      </c>
      <c r="M171" s="61">
        <f t="shared" si="24"/>
        <v>0</v>
      </c>
      <c r="N171" s="61">
        <f t="shared" si="31"/>
        <v>164</v>
      </c>
      <c r="O171" s="65">
        <f t="shared" si="32"/>
        <v>0.532467532467532</v>
      </c>
      <c r="P171" s="61">
        <v>0</v>
      </c>
      <c r="Q171" s="62">
        <f t="shared" si="33"/>
        <v>55.6648911575949</v>
      </c>
      <c r="R171" s="61">
        <f t="shared" si="34"/>
        <v>208</v>
      </c>
      <c r="S171" s="67">
        <f t="shared" si="35"/>
        <v>0.675324675324675</v>
      </c>
      <c r="U171" s="44"/>
    </row>
    <row r="172" s="37" customFormat="1" customHeight="1" spans="1:21">
      <c r="A172" s="71"/>
      <c r="B172" s="75" t="s">
        <v>1028</v>
      </c>
      <c r="C172" s="75" t="s">
        <v>1029</v>
      </c>
      <c r="D172" s="75" t="s">
        <v>1030</v>
      </c>
      <c r="E172" s="62">
        <f t="shared" si="25"/>
        <v>47.0149253731343</v>
      </c>
      <c r="F172" s="75">
        <f t="shared" si="26"/>
        <v>203</v>
      </c>
      <c r="G172" s="65">
        <f t="shared" si="27"/>
        <v>0.659090909090909</v>
      </c>
      <c r="H172" s="66" t="s">
        <v>425</v>
      </c>
      <c r="I172" s="62">
        <f t="shared" si="28"/>
        <v>5.13011152416357</v>
      </c>
      <c r="J172" s="61">
        <f t="shared" si="29"/>
        <v>262</v>
      </c>
      <c r="K172" s="65">
        <f t="shared" si="30"/>
        <v>0.850649350649351</v>
      </c>
      <c r="L172" s="62">
        <v>3.5</v>
      </c>
      <c r="M172" s="61">
        <f t="shared" si="24"/>
        <v>3.5</v>
      </c>
      <c r="N172" s="61">
        <f t="shared" si="31"/>
        <v>91</v>
      </c>
      <c r="O172" s="65">
        <f t="shared" si="32"/>
        <v>0.295454545454545</v>
      </c>
      <c r="P172" s="61">
        <v>0</v>
      </c>
      <c r="Q172" s="62">
        <f t="shared" si="33"/>
        <v>55.6450368972979</v>
      </c>
      <c r="R172" s="61">
        <f t="shared" si="34"/>
        <v>209</v>
      </c>
      <c r="S172" s="67">
        <f t="shared" si="35"/>
        <v>0.678571428571429</v>
      </c>
      <c r="U172" s="44"/>
    </row>
    <row r="173" s="37" customFormat="1" customHeight="1" spans="1:21">
      <c r="A173" s="71"/>
      <c r="B173" s="75" t="s">
        <v>1031</v>
      </c>
      <c r="C173" s="75" t="s">
        <v>1032</v>
      </c>
      <c r="D173" s="75" t="s">
        <v>1033</v>
      </c>
      <c r="E173" s="62">
        <f t="shared" si="25"/>
        <v>46.8407960199005</v>
      </c>
      <c r="F173" s="75">
        <f t="shared" si="26"/>
        <v>204</v>
      </c>
      <c r="G173" s="65">
        <f t="shared" si="27"/>
        <v>0.662337662337662</v>
      </c>
      <c r="H173" s="66" t="s">
        <v>284</v>
      </c>
      <c r="I173" s="62">
        <f t="shared" si="28"/>
        <v>5.68773234200744</v>
      </c>
      <c r="J173" s="61">
        <f t="shared" si="29"/>
        <v>242</v>
      </c>
      <c r="K173" s="65">
        <f t="shared" si="30"/>
        <v>0.785714285714286</v>
      </c>
      <c r="L173" s="62">
        <v>0</v>
      </c>
      <c r="M173" s="61">
        <f t="shared" si="24"/>
        <v>0</v>
      </c>
      <c r="N173" s="61">
        <f t="shared" si="31"/>
        <v>164</v>
      </c>
      <c r="O173" s="65">
        <f t="shared" si="32"/>
        <v>0.532467532467532</v>
      </c>
      <c r="P173" s="61">
        <v>0</v>
      </c>
      <c r="Q173" s="62">
        <f t="shared" si="33"/>
        <v>52.5285283619079</v>
      </c>
      <c r="R173" s="61">
        <f t="shared" si="34"/>
        <v>233</v>
      </c>
      <c r="S173" s="67">
        <f t="shared" si="35"/>
        <v>0.756493506493506</v>
      </c>
      <c r="U173" s="44"/>
    </row>
    <row r="174" s="37" customFormat="1" customHeight="1" spans="1:21">
      <c r="A174" s="71"/>
      <c r="B174" s="75" t="s">
        <v>1034</v>
      </c>
      <c r="C174" s="75" t="s">
        <v>1035</v>
      </c>
      <c r="D174" s="75" t="s">
        <v>1036</v>
      </c>
      <c r="E174" s="62">
        <f t="shared" si="25"/>
        <v>46.6666666666667</v>
      </c>
      <c r="F174" s="75">
        <f t="shared" si="26"/>
        <v>205</v>
      </c>
      <c r="G174" s="65">
        <f t="shared" si="27"/>
        <v>0.665584415584416</v>
      </c>
      <c r="H174" s="66" t="s">
        <v>575</v>
      </c>
      <c r="I174" s="62">
        <f t="shared" si="28"/>
        <v>11.1524163568773</v>
      </c>
      <c r="J174" s="61">
        <f t="shared" si="29"/>
        <v>103</v>
      </c>
      <c r="K174" s="65">
        <f t="shared" si="30"/>
        <v>0.334415584415584</v>
      </c>
      <c r="L174" s="62">
        <v>14.5</v>
      </c>
      <c r="M174" s="61">
        <f t="shared" si="24"/>
        <v>14.5</v>
      </c>
      <c r="N174" s="61">
        <f t="shared" si="31"/>
        <v>40</v>
      </c>
      <c r="O174" s="65">
        <f t="shared" si="32"/>
        <v>0.12987012987013</v>
      </c>
      <c r="P174" s="61">
        <v>0</v>
      </c>
      <c r="Q174" s="62">
        <f t="shared" si="33"/>
        <v>72.319083023544</v>
      </c>
      <c r="R174" s="61">
        <f t="shared" si="34"/>
        <v>95</v>
      </c>
      <c r="S174" s="67">
        <f t="shared" si="35"/>
        <v>0.308441558441558</v>
      </c>
      <c r="U174" s="44"/>
    </row>
    <row r="175" s="37" customFormat="1" customHeight="1" spans="1:21">
      <c r="A175" s="71"/>
      <c r="B175" s="75" t="s">
        <v>1037</v>
      </c>
      <c r="C175" s="75" t="s">
        <v>1038</v>
      </c>
      <c r="D175" s="75" t="s">
        <v>1036</v>
      </c>
      <c r="E175" s="62">
        <f t="shared" si="25"/>
        <v>46.6666666666667</v>
      </c>
      <c r="F175" s="75">
        <f t="shared" si="26"/>
        <v>205</v>
      </c>
      <c r="G175" s="65">
        <f t="shared" si="27"/>
        <v>0.665584415584416</v>
      </c>
      <c r="H175" s="66" t="s">
        <v>245</v>
      </c>
      <c r="I175" s="62">
        <f t="shared" si="28"/>
        <v>5.79925650557621</v>
      </c>
      <c r="J175" s="61">
        <f t="shared" si="29"/>
        <v>236</v>
      </c>
      <c r="K175" s="65">
        <f t="shared" si="30"/>
        <v>0.766233766233766</v>
      </c>
      <c r="L175" s="62">
        <v>0</v>
      </c>
      <c r="M175" s="61">
        <f t="shared" si="24"/>
        <v>0</v>
      </c>
      <c r="N175" s="61">
        <f t="shared" si="31"/>
        <v>164</v>
      </c>
      <c r="O175" s="65">
        <f t="shared" si="32"/>
        <v>0.532467532467532</v>
      </c>
      <c r="P175" s="61">
        <v>0</v>
      </c>
      <c r="Q175" s="62">
        <f t="shared" si="33"/>
        <v>52.4659231722429</v>
      </c>
      <c r="R175" s="61">
        <f t="shared" si="34"/>
        <v>234</v>
      </c>
      <c r="S175" s="67">
        <f t="shared" si="35"/>
        <v>0.75974025974026</v>
      </c>
      <c r="U175" s="44"/>
    </row>
    <row r="176" s="37" customFormat="1" customHeight="1" spans="1:21">
      <c r="A176" s="71"/>
      <c r="B176" s="75" t="s">
        <v>1039</v>
      </c>
      <c r="C176" s="75" t="s">
        <v>1040</v>
      </c>
      <c r="D176" s="75" t="s">
        <v>1036</v>
      </c>
      <c r="E176" s="62">
        <f t="shared" si="25"/>
        <v>46.6666666666667</v>
      </c>
      <c r="F176" s="75">
        <f t="shared" si="26"/>
        <v>205</v>
      </c>
      <c r="G176" s="65">
        <f t="shared" si="27"/>
        <v>0.665584415584416</v>
      </c>
      <c r="H176" s="66" t="s">
        <v>101</v>
      </c>
      <c r="I176" s="62">
        <f t="shared" si="28"/>
        <v>4.68401486988848</v>
      </c>
      <c r="J176" s="61">
        <f t="shared" si="29"/>
        <v>276</v>
      </c>
      <c r="K176" s="65">
        <f t="shared" si="30"/>
        <v>0.896103896103896</v>
      </c>
      <c r="L176" s="62">
        <v>1</v>
      </c>
      <c r="M176" s="61">
        <f t="shared" si="24"/>
        <v>1</v>
      </c>
      <c r="N176" s="61">
        <f t="shared" si="31"/>
        <v>134</v>
      </c>
      <c r="O176" s="65">
        <f t="shared" si="32"/>
        <v>0.435064935064935</v>
      </c>
      <c r="P176" s="61">
        <v>0</v>
      </c>
      <c r="Q176" s="62">
        <f t="shared" si="33"/>
        <v>52.3506815365552</v>
      </c>
      <c r="R176" s="61">
        <f t="shared" si="34"/>
        <v>237</v>
      </c>
      <c r="S176" s="67">
        <f t="shared" si="35"/>
        <v>0.769480519480519</v>
      </c>
      <c r="U176" s="44"/>
    </row>
    <row r="177" s="37" customFormat="1" customHeight="1" spans="1:21">
      <c r="A177" s="71"/>
      <c r="B177" s="75" t="s">
        <v>1041</v>
      </c>
      <c r="C177" s="75" t="s">
        <v>1042</v>
      </c>
      <c r="D177" s="75" t="s">
        <v>1036</v>
      </c>
      <c r="E177" s="62">
        <f t="shared" si="25"/>
        <v>46.6666666666667</v>
      </c>
      <c r="F177" s="75">
        <f t="shared" si="26"/>
        <v>205</v>
      </c>
      <c r="G177" s="65">
        <f t="shared" si="27"/>
        <v>0.665584415584416</v>
      </c>
      <c r="H177" s="66" t="s">
        <v>351</v>
      </c>
      <c r="I177" s="62">
        <f t="shared" si="28"/>
        <v>8.47583643122677</v>
      </c>
      <c r="J177" s="61">
        <f t="shared" si="29"/>
        <v>145</v>
      </c>
      <c r="K177" s="65">
        <f t="shared" si="30"/>
        <v>0.470779220779221</v>
      </c>
      <c r="L177" s="62">
        <v>0</v>
      </c>
      <c r="M177" s="61">
        <f t="shared" si="24"/>
        <v>0</v>
      </c>
      <c r="N177" s="61">
        <f t="shared" si="31"/>
        <v>164</v>
      </c>
      <c r="O177" s="65">
        <f t="shared" si="32"/>
        <v>0.532467532467532</v>
      </c>
      <c r="P177" s="61">
        <v>0</v>
      </c>
      <c r="Q177" s="62">
        <f t="shared" si="33"/>
        <v>55.1425030978934</v>
      </c>
      <c r="R177" s="61">
        <f t="shared" si="34"/>
        <v>214</v>
      </c>
      <c r="S177" s="67">
        <f t="shared" si="35"/>
        <v>0.694805194805195</v>
      </c>
      <c r="U177" s="44"/>
    </row>
    <row r="178" s="37" customFormat="1" customHeight="1" spans="1:21">
      <c r="A178" s="71"/>
      <c r="B178" s="75" t="s">
        <v>1043</v>
      </c>
      <c r="C178" s="75" t="s">
        <v>1044</v>
      </c>
      <c r="D178" s="75" t="s">
        <v>1036</v>
      </c>
      <c r="E178" s="62">
        <f t="shared" si="25"/>
        <v>46.6666666666667</v>
      </c>
      <c r="F178" s="75">
        <f t="shared" si="26"/>
        <v>205</v>
      </c>
      <c r="G178" s="65">
        <f t="shared" si="27"/>
        <v>0.665584415584416</v>
      </c>
      <c r="H178" s="66" t="s">
        <v>245</v>
      </c>
      <c r="I178" s="62">
        <f t="shared" si="28"/>
        <v>5.79925650557621</v>
      </c>
      <c r="J178" s="61">
        <f t="shared" si="29"/>
        <v>236</v>
      </c>
      <c r="K178" s="65">
        <f t="shared" si="30"/>
        <v>0.766233766233766</v>
      </c>
      <c r="L178" s="62">
        <v>0</v>
      </c>
      <c r="M178" s="61">
        <f t="shared" si="24"/>
        <v>0</v>
      </c>
      <c r="N178" s="61">
        <f t="shared" si="31"/>
        <v>164</v>
      </c>
      <c r="O178" s="65">
        <f t="shared" si="32"/>
        <v>0.532467532467532</v>
      </c>
      <c r="P178" s="61">
        <v>0</v>
      </c>
      <c r="Q178" s="62">
        <f t="shared" si="33"/>
        <v>52.4659231722429</v>
      </c>
      <c r="R178" s="61">
        <f t="shared" si="34"/>
        <v>234</v>
      </c>
      <c r="S178" s="67">
        <f t="shared" si="35"/>
        <v>0.75974025974026</v>
      </c>
      <c r="U178" s="44"/>
    </row>
    <row r="179" s="37" customFormat="1" customHeight="1" spans="1:21">
      <c r="A179" s="71"/>
      <c r="B179" s="75" t="s">
        <v>1045</v>
      </c>
      <c r="C179" s="75" t="s">
        <v>1046</v>
      </c>
      <c r="D179" s="75" t="s">
        <v>483</v>
      </c>
      <c r="E179" s="62">
        <f t="shared" si="25"/>
        <v>46.4925373134328</v>
      </c>
      <c r="F179" s="75">
        <f t="shared" si="26"/>
        <v>210</v>
      </c>
      <c r="G179" s="65">
        <f t="shared" si="27"/>
        <v>0.681818181818182</v>
      </c>
      <c r="H179" s="66" t="s">
        <v>788</v>
      </c>
      <c r="I179" s="62">
        <f t="shared" si="28"/>
        <v>13.271375464684</v>
      </c>
      <c r="J179" s="61">
        <f t="shared" si="29"/>
        <v>76</v>
      </c>
      <c r="K179" s="65">
        <f t="shared" si="30"/>
        <v>0.246753246753247</v>
      </c>
      <c r="L179" s="62">
        <v>10</v>
      </c>
      <c r="M179" s="61">
        <f t="shared" si="24"/>
        <v>10</v>
      </c>
      <c r="N179" s="61">
        <f t="shared" si="31"/>
        <v>55</v>
      </c>
      <c r="O179" s="65">
        <f t="shared" si="32"/>
        <v>0.178571428571429</v>
      </c>
      <c r="P179" s="61">
        <v>0</v>
      </c>
      <c r="Q179" s="62">
        <f t="shared" si="33"/>
        <v>69.7639127781169</v>
      </c>
      <c r="R179" s="61">
        <f t="shared" si="34"/>
        <v>110</v>
      </c>
      <c r="S179" s="67">
        <f t="shared" si="35"/>
        <v>0.357142857142857</v>
      </c>
      <c r="U179" s="44"/>
    </row>
    <row r="180" s="37" customFormat="1" customHeight="1" spans="1:21">
      <c r="A180" s="71"/>
      <c r="B180" s="75" t="s">
        <v>1047</v>
      </c>
      <c r="C180" s="75" t="s">
        <v>1048</v>
      </c>
      <c r="D180" s="75" t="s">
        <v>483</v>
      </c>
      <c r="E180" s="62">
        <f t="shared" si="25"/>
        <v>46.4925373134328</v>
      </c>
      <c r="F180" s="75">
        <f t="shared" si="26"/>
        <v>210</v>
      </c>
      <c r="G180" s="65">
        <f t="shared" si="27"/>
        <v>0.681818181818182</v>
      </c>
      <c r="H180" s="66" t="s">
        <v>496</v>
      </c>
      <c r="I180" s="62">
        <f t="shared" si="28"/>
        <v>5.0185873605948</v>
      </c>
      <c r="J180" s="61">
        <f t="shared" si="29"/>
        <v>267</v>
      </c>
      <c r="K180" s="65">
        <f t="shared" si="30"/>
        <v>0.866883116883117</v>
      </c>
      <c r="L180" s="62">
        <v>0</v>
      </c>
      <c r="M180" s="61">
        <f t="shared" si="24"/>
        <v>0</v>
      </c>
      <c r="N180" s="61">
        <f t="shared" si="31"/>
        <v>164</v>
      </c>
      <c r="O180" s="65">
        <f t="shared" si="32"/>
        <v>0.532467532467532</v>
      </c>
      <c r="P180" s="61">
        <v>0</v>
      </c>
      <c r="Q180" s="62">
        <f t="shared" si="33"/>
        <v>51.5111246740276</v>
      </c>
      <c r="R180" s="61">
        <f t="shared" si="34"/>
        <v>241</v>
      </c>
      <c r="S180" s="67">
        <f t="shared" si="35"/>
        <v>0.782467532467532</v>
      </c>
      <c r="U180" s="44"/>
    </row>
    <row r="181" s="37" customFormat="1" customHeight="1" spans="1:21">
      <c r="A181" s="71"/>
      <c r="B181" s="75" t="s">
        <v>1049</v>
      </c>
      <c r="C181" s="75" t="s">
        <v>1050</v>
      </c>
      <c r="D181" s="75" t="s">
        <v>428</v>
      </c>
      <c r="E181" s="62">
        <f t="shared" si="25"/>
        <v>46.318407960199</v>
      </c>
      <c r="F181" s="75">
        <f t="shared" si="26"/>
        <v>212</v>
      </c>
      <c r="G181" s="65">
        <f t="shared" si="27"/>
        <v>0.688311688311688</v>
      </c>
      <c r="H181" s="66" t="s">
        <v>729</v>
      </c>
      <c r="I181" s="62">
        <f t="shared" si="28"/>
        <v>11.5985130111524</v>
      </c>
      <c r="J181" s="61">
        <f t="shared" si="29"/>
        <v>97</v>
      </c>
      <c r="K181" s="65">
        <f t="shared" si="30"/>
        <v>0.314935064935065</v>
      </c>
      <c r="L181" s="62">
        <v>3.4</v>
      </c>
      <c r="M181" s="61">
        <f t="shared" si="24"/>
        <v>3.4</v>
      </c>
      <c r="N181" s="61">
        <f t="shared" si="31"/>
        <v>116</v>
      </c>
      <c r="O181" s="65">
        <f t="shared" si="32"/>
        <v>0.376623376623377</v>
      </c>
      <c r="P181" s="61">
        <v>0</v>
      </c>
      <c r="Q181" s="62">
        <f t="shared" si="33"/>
        <v>61.3169209713514</v>
      </c>
      <c r="R181" s="61">
        <f t="shared" si="34"/>
        <v>161</v>
      </c>
      <c r="S181" s="67">
        <f t="shared" si="35"/>
        <v>0.522727272727273</v>
      </c>
      <c r="U181" s="44"/>
    </row>
    <row r="182" s="37" customFormat="1" customHeight="1" spans="1:21">
      <c r="A182" s="71"/>
      <c r="B182" s="75" t="s">
        <v>1051</v>
      </c>
      <c r="C182" s="75" t="s">
        <v>1052</v>
      </c>
      <c r="D182" s="75" t="s">
        <v>428</v>
      </c>
      <c r="E182" s="62">
        <f t="shared" si="25"/>
        <v>46.318407960199</v>
      </c>
      <c r="F182" s="75">
        <f t="shared" si="26"/>
        <v>212</v>
      </c>
      <c r="G182" s="65">
        <f t="shared" si="27"/>
        <v>0.688311688311688</v>
      </c>
      <c r="H182" s="66" t="s">
        <v>1053</v>
      </c>
      <c r="I182" s="62">
        <f t="shared" si="28"/>
        <v>8.92193308550186</v>
      </c>
      <c r="J182" s="61">
        <f t="shared" si="29"/>
        <v>137</v>
      </c>
      <c r="K182" s="65">
        <f t="shared" si="30"/>
        <v>0.444805194805195</v>
      </c>
      <c r="L182" s="62">
        <v>2.5</v>
      </c>
      <c r="M182" s="61">
        <f t="shared" si="24"/>
        <v>2.5</v>
      </c>
      <c r="N182" s="61">
        <f t="shared" si="31"/>
        <v>122</v>
      </c>
      <c r="O182" s="65">
        <f t="shared" si="32"/>
        <v>0.396103896103896</v>
      </c>
      <c r="P182" s="61">
        <v>0</v>
      </c>
      <c r="Q182" s="62">
        <f t="shared" si="33"/>
        <v>57.7403410457009</v>
      </c>
      <c r="R182" s="61">
        <f t="shared" si="34"/>
        <v>191</v>
      </c>
      <c r="S182" s="67">
        <f t="shared" si="35"/>
        <v>0.62012987012987</v>
      </c>
      <c r="U182" s="44"/>
    </row>
    <row r="183" s="37" customFormat="1" customHeight="1" spans="1:21">
      <c r="A183" s="71"/>
      <c r="B183" s="75" t="s">
        <v>1054</v>
      </c>
      <c r="C183" s="75" t="s">
        <v>1055</v>
      </c>
      <c r="D183" s="75" t="s">
        <v>428</v>
      </c>
      <c r="E183" s="62">
        <f t="shared" si="25"/>
        <v>46.318407960199</v>
      </c>
      <c r="F183" s="75">
        <f t="shared" si="26"/>
        <v>212</v>
      </c>
      <c r="G183" s="65">
        <f t="shared" si="27"/>
        <v>0.688311688311688</v>
      </c>
      <c r="H183" s="66" t="s">
        <v>1056</v>
      </c>
      <c r="I183" s="62">
        <f t="shared" si="28"/>
        <v>18.4014869888476</v>
      </c>
      <c r="J183" s="61">
        <f t="shared" si="29"/>
        <v>35</v>
      </c>
      <c r="K183" s="65">
        <f t="shared" si="30"/>
        <v>0.113636363636364</v>
      </c>
      <c r="L183" s="62">
        <v>3</v>
      </c>
      <c r="M183" s="61">
        <f t="shared" si="24"/>
        <v>3</v>
      </c>
      <c r="N183" s="61">
        <f t="shared" si="31"/>
        <v>118</v>
      </c>
      <c r="O183" s="65">
        <f t="shared" si="32"/>
        <v>0.383116883116883</v>
      </c>
      <c r="P183" s="61">
        <v>0</v>
      </c>
      <c r="Q183" s="62">
        <f t="shared" si="33"/>
        <v>67.7198949490466</v>
      </c>
      <c r="R183" s="61">
        <f t="shared" si="34"/>
        <v>114</v>
      </c>
      <c r="S183" s="67">
        <f t="shared" si="35"/>
        <v>0.37012987012987</v>
      </c>
      <c r="U183" s="44"/>
    </row>
    <row r="184" s="37" customFormat="1" customHeight="1" spans="1:21">
      <c r="A184" s="71"/>
      <c r="B184" s="75" t="s">
        <v>1057</v>
      </c>
      <c r="C184" s="75" t="s">
        <v>1058</v>
      </c>
      <c r="D184" s="75" t="s">
        <v>428</v>
      </c>
      <c r="E184" s="62">
        <f t="shared" si="25"/>
        <v>46.318407960199</v>
      </c>
      <c r="F184" s="75">
        <f t="shared" si="26"/>
        <v>212</v>
      </c>
      <c r="G184" s="65">
        <f t="shared" si="27"/>
        <v>0.688311688311688</v>
      </c>
      <c r="H184" s="66" t="s">
        <v>438</v>
      </c>
      <c r="I184" s="62">
        <f t="shared" si="28"/>
        <v>7.36059479553903</v>
      </c>
      <c r="J184" s="61">
        <f t="shared" si="29"/>
        <v>197</v>
      </c>
      <c r="K184" s="65">
        <f t="shared" si="30"/>
        <v>0.63961038961039</v>
      </c>
      <c r="L184" s="62">
        <v>0</v>
      </c>
      <c r="M184" s="61">
        <f t="shared" si="24"/>
        <v>0</v>
      </c>
      <c r="N184" s="61">
        <f t="shared" si="31"/>
        <v>164</v>
      </c>
      <c r="O184" s="65">
        <f t="shared" si="32"/>
        <v>0.532467532467532</v>
      </c>
      <c r="P184" s="61">
        <v>0</v>
      </c>
      <c r="Q184" s="62">
        <f t="shared" si="33"/>
        <v>53.6790027557381</v>
      </c>
      <c r="R184" s="61">
        <f t="shared" si="34"/>
        <v>227</v>
      </c>
      <c r="S184" s="67">
        <f t="shared" si="35"/>
        <v>0.737012987012987</v>
      </c>
      <c r="U184" s="44"/>
    </row>
    <row r="185" s="37" customFormat="1" customHeight="1" spans="1:21">
      <c r="A185" s="71"/>
      <c r="B185" s="75" t="s">
        <v>1059</v>
      </c>
      <c r="C185" s="75" t="s">
        <v>1060</v>
      </c>
      <c r="D185" s="75" t="s">
        <v>428</v>
      </c>
      <c r="E185" s="62">
        <f t="shared" si="25"/>
        <v>46.318407960199</v>
      </c>
      <c r="F185" s="75">
        <f t="shared" si="26"/>
        <v>212</v>
      </c>
      <c r="G185" s="65">
        <f t="shared" si="27"/>
        <v>0.688311688311688</v>
      </c>
      <c r="H185" s="66" t="s">
        <v>172</v>
      </c>
      <c r="I185" s="62">
        <f t="shared" si="28"/>
        <v>15.0557620817844</v>
      </c>
      <c r="J185" s="61">
        <f t="shared" si="29"/>
        <v>57</v>
      </c>
      <c r="K185" s="65">
        <f t="shared" si="30"/>
        <v>0.185064935064935</v>
      </c>
      <c r="L185" s="62">
        <v>0</v>
      </c>
      <c r="M185" s="61">
        <f t="shared" si="24"/>
        <v>0</v>
      </c>
      <c r="N185" s="61">
        <f t="shared" si="31"/>
        <v>164</v>
      </c>
      <c r="O185" s="65">
        <f t="shared" si="32"/>
        <v>0.532467532467532</v>
      </c>
      <c r="P185" s="61">
        <v>0</v>
      </c>
      <c r="Q185" s="62">
        <f t="shared" si="33"/>
        <v>61.3741700419834</v>
      </c>
      <c r="R185" s="61">
        <f t="shared" si="34"/>
        <v>160</v>
      </c>
      <c r="S185" s="67">
        <f t="shared" si="35"/>
        <v>0.519480519480519</v>
      </c>
      <c r="U185" s="44"/>
    </row>
    <row r="186" s="37" customFormat="1" customHeight="1" spans="1:21">
      <c r="A186" s="71"/>
      <c r="B186" s="75" t="s">
        <v>1061</v>
      </c>
      <c r="C186" s="75" t="s">
        <v>1062</v>
      </c>
      <c r="D186" s="75" t="s">
        <v>396</v>
      </c>
      <c r="E186" s="62">
        <f t="shared" si="25"/>
        <v>45.7960199004975</v>
      </c>
      <c r="F186" s="75">
        <f t="shared" si="26"/>
        <v>217</v>
      </c>
      <c r="G186" s="65">
        <f t="shared" si="27"/>
        <v>0.704545454545455</v>
      </c>
      <c r="H186" s="66" t="s">
        <v>414</v>
      </c>
      <c r="I186" s="62">
        <f t="shared" si="28"/>
        <v>8.02973977695167</v>
      </c>
      <c r="J186" s="61">
        <f t="shared" si="29"/>
        <v>167</v>
      </c>
      <c r="K186" s="65">
        <f t="shared" si="30"/>
        <v>0.542207792207792</v>
      </c>
      <c r="L186" s="62">
        <v>0</v>
      </c>
      <c r="M186" s="61">
        <f t="shared" si="24"/>
        <v>0</v>
      </c>
      <c r="N186" s="61">
        <f t="shared" si="31"/>
        <v>164</v>
      </c>
      <c r="O186" s="65">
        <f t="shared" si="32"/>
        <v>0.532467532467532</v>
      </c>
      <c r="P186" s="61">
        <v>0</v>
      </c>
      <c r="Q186" s="62">
        <f t="shared" si="33"/>
        <v>53.8257596774492</v>
      </c>
      <c r="R186" s="61">
        <f t="shared" si="34"/>
        <v>225</v>
      </c>
      <c r="S186" s="67">
        <f t="shared" si="35"/>
        <v>0.730519480519481</v>
      </c>
      <c r="U186" s="44"/>
    </row>
    <row r="187" s="37" customFormat="1" customHeight="1" spans="1:21">
      <c r="A187" s="71"/>
      <c r="B187" s="75" t="s">
        <v>1063</v>
      </c>
      <c r="C187" s="75" t="s">
        <v>1064</v>
      </c>
      <c r="D187" s="75" t="s">
        <v>1065</v>
      </c>
      <c r="E187" s="62">
        <f t="shared" si="25"/>
        <v>45.4477611940299</v>
      </c>
      <c r="F187" s="75">
        <f t="shared" si="26"/>
        <v>219</v>
      </c>
      <c r="G187" s="65">
        <f t="shared" si="27"/>
        <v>0.711038961038961</v>
      </c>
      <c r="H187" s="66" t="s">
        <v>1066</v>
      </c>
      <c r="I187" s="62">
        <f t="shared" si="28"/>
        <v>22.0817843866171</v>
      </c>
      <c r="J187" s="61">
        <f t="shared" si="29"/>
        <v>15</v>
      </c>
      <c r="K187" s="65">
        <f t="shared" si="30"/>
        <v>0.0487012987012987</v>
      </c>
      <c r="L187" s="62">
        <v>20.5</v>
      </c>
      <c r="M187" s="61">
        <f t="shared" si="24"/>
        <v>20.5</v>
      </c>
      <c r="N187" s="61">
        <f t="shared" si="31"/>
        <v>20</v>
      </c>
      <c r="O187" s="65">
        <f t="shared" si="32"/>
        <v>0.0649350649350649</v>
      </c>
      <c r="P187" s="61">
        <v>0</v>
      </c>
      <c r="Q187" s="62">
        <f t="shared" si="33"/>
        <v>88.029545580647</v>
      </c>
      <c r="R187" s="61">
        <f t="shared" si="34"/>
        <v>41</v>
      </c>
      <c r="S187" s="67">
        <f t="shared" si="35"/>
        <v>0.133116883116883</v>
      </c>
      <c r="U187" s="44"/>
    </row>
    <row r="188" s="37" customFormat="1" customHeight="1" spans="1:21">
      <c r="A188" s="71"/>
      <c r="B188" s="75" t="s">
        <v>1067</v>
      </c>
      <c r="C188" s="75" t="s">
        <v>1068</v>
      </c>
      <c r="D188" s="75" t="s">
        <v>1069</v>
      </c>
      <c r="E188" s="62">
        <f t="shared" si="25"/>
        <v>45.273631840796</v>
      </c>
      <c r="F188" s="75">
        <f t="shared" si="26"/>
        <v>220</v>
      </c>
      <c r="G188" s="65">
        <f t="shared" si="27"/>
        <v>0.714285714285714</v>
      </c>
      <c r="H188" s="66" t="s">
        <v>284</v>
      </c>
      <c r="I188" s="62">
        <f t="shared" si="28"/>
        <v>5.68773234200744</v>
      </c>
      <c r="J188" s="61">
        <f t="shared" si="29"/>
        <v>242</v>
      </c>
      <c r="K188" s="65">
        <f t="shared" si="30"/>
        <v>0.785714285714286</v>
      </c>
      <c r="L188" s="62">
        <v>0</v>
      </c>
      <c r="M188" s="61">
        <f t="shared" si="24"/>
        <v>0</v>
      </c>
      <c r="N188" s="61">
        <f t="shared" si="31"/>
        <v>164</v>
      </c>
      <c r="O188" s="65">
        <f t="shared" si="32"/>
        <v>0.532467532467532</v>
      </c>
      <c r="P188" s="61">
        <v>0</v>
      </c>
      <c r="Q188" s="62">
        <f t="shared" si="33"/>
        <v>50.9613641828035</v>
      </c>
      <c r="R188" s="61">
        <f t="shared" si="34"/>
        <v>243</v>
      </c>
      <c r="S188" s="67">
        <f t="shared" si="35"/>
        <v>0.788961038961039</v>
      </c>
      <c r="U188" s="44"/>
    </row>
    <row r="189" s="37" customFormat="1" customHeight="1" spans="1:21">
      <c r="A189" s="71"/>
      <c r="B189" s="75" t="s">
        <v>1070</v>
      </c>
      <c r="C189" s="75" t="s">
        <v>1071</v>
      </c>
      <c r="D189" s="75" t="s">
        <v>1069</v>
      </c>
      <c r="E189" s="62">
        <f t="shared" si="25"/>
        <v>45.273631840796</v>
      </c>
      <c r="F189" s="75">
        <f t="shared" si="26"/>
        <v>220</v>
      </c>
      <c r="G189" s="65">
        <f t="shared" si="27"/>
        <v>0.714285714285714</v>
      </c>
      <c r="H189" s="66" t="s">
        <v>700</v>
      </c>
      <c r="I189" s="62">
        <f t="shared" si="28"/>
        <v>9.5910780669145</v>
      </c>
      <c r="J189" s="61">
        <f t="shared" si="29"/>
        <v>125</v>
      </c>
      <c r="K189" s="65">
        <f t="shared" si="30"/>
        <v>0.405844155844156</v>
      </c>
      <c r="L189" s="62">
        <v>0</v>
      </c>
      <c r="M189" s="61">
        <f t="shared" si="24"/>
        <v>0</v>
      </c>
      <c r="N189" s="61">
        <f t="shared" si="31"/>
        <v>164</v>
      </c>
      <c r="O189" s="65">
        <f t="shared" si="32"/>
        <v>0.532467532467532</v>
      </c>
      <c r="P189" s="61">
        <v>0</v>
      </c>
      <c r="Q189" s="62">
        <f t="shared" si="33"/>
        <v>54.8647099077105</v>
      </c>
      <c r="R189" s="61">
        <f t="shared" si="34"/>
        <v>215</v>
      </c>
      <c r="S189" s="67">
        <f t="shared" si="35"/>
        <v>0.698051948051948</v>
      </c>
      <c r="U189" s="44"/>
    </row>
    <row r="190" s="37" customFormat="1" customHeight="1" spans="1:21">
      <c r="A190" s="71"/>
      <c r="B190" s="75" t="s">
        <v>1072</v>
      </c>
      <c r="C190" s="75" t="s">
        <v>1073</v>
      </c>
      <c r="D190" s="75" t="s">
        <v>1069</v>
      </c>
      <c r="E190" s="62">
        <f t="shared" si="25"/>
        <v>45.273631840796</v>
      </c>
      <c r="F190" s="75">
        <f t="shared" si="26"/>
        <v>220</v>
      </c>
      <c r="G190" s="65">
        <f t="shared" si="27"/>
        <v>0.714285714285714</v>
      </c>
      <c r="H190" s="66" t="s">
        <v>101</v>
      </c>
      <c r="I190" s="62">
        <f t="shared" si="28"/>
        <v>4.68401486988848</v>
      </c>
      <c r="J190" s="61">
        <f t="shared" si="29"/>
        <v>276</v>
      </c>
      <c r="K190" s="65">
        <f t="shared" si="30"/>
        <v>0.896103896103896</v>
      </c>
      <c r="L190" s="62">
        <v>0</v>
      </c>
      <c r="M190" s="61">
        <f t="shared" si="24"/>
        <v>0</v>
      </c>
      <c r="N190" s="61">
        <f t="shared" si="31"/>
        <v>164</v>
      </c>
      <c r="O190" s="65">
        <f t="shared" si="32"/>
        <v>0.532467532467532</v>
      </c>
      <c r="P190" s="61">
        <v>0</v>
      </c>
      <c r="Q190" s="62">
        <f t="shared" si="33"/>
        <v>49.9576467106845</v>
      </c>
      <c r="R190" s="61">
        <f t="shared" si="34"/>
        <v>250</v>
      </c>
      <c r="S190" s="67">
        <f t="shared" si="35"/>
        <v>0.811688311688312</v>
      </c>
      <c r="U190" s="44"/>
    </row>
    <row r="191" s="37" customFormat="1" customHeight="1" spans="1:21">
      <c r="A191" s="71"/>
      <c r="B191" s="75" t="s">
        <v>1074</v>
      </c>
      <c r="C191" s="75" t="s">
        <v>1075</v>
      </c>
      <c r="D191" s="75" t="s">
        <v>1069</v>
      </c>
      <c r="E191" s="62">
        <f t="shared" si="25"/>
        <v>45.273631840796</v>
      </c>
      <c r="F191" s="75">
        <f t="shared" si="26"/>
        <v>220</v>
      </c>
      <c r="G191" s="65">
        <f t="shared" si="27"/>
        <v>0.714285714285714</v>
      </c>
      <c r="H191" s="66" t="s">
        <v>241</v>
      </c>
      <c r="I191" s="62">
        <f t="shared" si="28"/>
        <v>16.1710037174721</v>
      </c>
      <c r="J191" s="61">
        <f t="shared" si="29"/>
        <v>51</v>
      </c>
      <c r="K191" s="65">
        <f t="shared" si="30"/>
        <v>0.165584415584416</v>
      </c>
      <c r="L191" s="62">
        <v>7</v>
      </c>
      <c r="M191" s="61">
        <f t="shared" si="24"/>
        <v>7</v>
      </c>
      <c r="N191" s="61">
        <f t="shared" si="31"/>
        <v>72</v>
      </c>
      <c r="O191" s="65">
        <f t="shared" si="32"/>
        <v>0.233766233766234</v>
      </c>
      <c r="P191" s="61">
        <v>0</v>
      </c>
      <c r="Q191" s="62">
        <f t="shared" si="33"/>
        <v>68.4446355582682</v>
      </c>
      <c r="R191" s="61">
        <f t="shared" si="34"/>
        <v>112</v>
      </c>
      <c r="S191" s="67">
        <f t="shared" si="35"/>
        <v>0.363636363636364</v>
      </c>
      <c r="U191" s="44"/>
    </row>
    <row r="192" s="37" customFormat="1" customHeight="1" spans="1:21">
      <c r="A192" s="71"/>
      <c r="B192" s="75" t="s">
        <v>1076</v>
      </c>
      <c r="C192" s="75" t="s">
        <v>1077</v>
      </c>
      <c r="D192" s="75" t="s">
        <v>1069</v>
      </c>
      <c r="E192" s="62">
        <f t="shared" si="25"/>
        <v>45.273631840796</v>
      </c>
      <c r="F192" s="75">
        <f t="shared" si="26"/>
        <v>220</v>
      </c>
      <c r="G192" s="65">
        <f t="shared" si="27"/>
        <v>0.714285714285714</v>
      </c>
      <c r="H192" s="66" t="s">
        <v>131</v>
      </c>
      <c r="I192" s="62">
        <f t="shared" si="28"/>
        <v>4.46096654275093</v>
      </c>
      <c r="J192" s="61">
        <f t="shared" si="29"/>
        <v>287</v>
      </c>
      <c r="K192" s="65">
        <f t="shared" si="30"/>
        <v>0.931818181818182</v>
      </c>
      <c r="L192" s="62">
        <v>3.5</v>
      </c>
      <c r="M192" s="61">
        <f t="shared" si="24"/>
        <v>3.5</v>
      </c>
      <c r="N192" s="61">
        <f t="shared" si="31"/>
        <v>91</v>
      </c>
      <c r="O192" s="65">
        <f t="shared" si="32"/>
        <v>0.295454545454545</v>
      </c>
      <c r="P192" s="61">
        <v>0</v>
      </c>
      <c r="Q192" s="62">
        <f t="shared" si="33"/>
        <v>53.234598383547</v>
      </c>
      <c r="R192" s="61">
        <f t="shared" si="34"/>
        <v>229</v>
      </c>
      <c r="S192" s="67">
        <f t="shared" si="35"/>
        <v>0.743506493506494</v>
      </c>
      <c r="U192" s="44"/>
    </row>
    <row r="193" s="37" customFormat="1" customHeight="1" spans="1:21">
      <c r="A193" s="71"/>
      <c r="B193" s="75" t="s">
        <v>1078</v>
      </c>
      <c r="C193" s="75" t="s">
        <v>1079</v>
      </c>
      <c r="D193" s="75" t="s">
        <v>1080</v>
      </c>
      <c r="E193" s="62">
        <f t="shared" si="25"/>
        <v>44.9253731343284</v>
      </c>
      <c r="F193" s="75">
        <f t="shared" si="26"/>
        <v>225</v>
      </c>
      <c r="G193" s="65">
        <f t="shared" si="27"/>
        <v>0.730519480519481</v>
      </c>
      <c r="H193" s="66" t="s">
        <v>180</v>
      </c>
      <c r="I193" s="62">
        <f t="shared" si="28"/>
        <v>4.5724907063197</v>
      </c>
      <c r="J193" s="61">
        <f t="shared" si="29"/>
        <v>283</v>
      </c>
      <c r="K193" s="65">
        <f t="shared" si="30"/>
        <v>0.918831168831169</v>
      </c>
      <c r="L193" s="62">
        <v>3.5</v>
      </c>
      <c r="M193" s="61">
        <f t="shared" si="24"/>
        <v>3.5</v>
      </c>
      <c r="N193" s="61">
        <f t="shared" si="31"/>
        <v>91</v>
      </c>
      <c r="O193" s="65">
        <f t="shared" si="32"/>
        <v>0.295454545454545</v>
      </c>
      <c r="P193" s="61">
        <v>0</v>
      </c>
      <c r="Q193" s="62">
        <f t="shared" si="33"/>
        <v>52.9978638406481</v>
      </c>
      <c r="R193" s="61">
        <f t="shared" si="34"/>
        <v>230</v>
      </c>
      <c r="S193" s="67">
        <f t="shared" si="35"/>
        <v>0.746753246753247</v>
      </c>
      <c r="U193" s="44"/>
    </row>
    <row r="194" s="37" customFormat="1" customHeight="1" spans="1:21">
      <c r="A194" s="71"/>
      <c r="B194" s="75" t="s">
        <v>1081</v>
      </c>
      <c r="C194" s="75" t="s">
        <v>1082</v>
      </c>
      <c r="D194" s="75" t="s">
        <v>444</v>
      </c>
      <c r="E194" s="62">
        <f t="shared" si="25"/>
        <v>44.5771144278607</v>
      </c>
      <c r="F194" s="75">
        <f t="shared" si="26"/>
        <v>228</v>
      </c>
      <c r="G194" s="65">
        <f t="shared" si="27"/>
        <v>0.74025974025974</v>
      </c>
      <c r="H194" s="66" t="s">
        <v>33</v>
      </c>
      <c r="I194" s="62">
        <f t="shared" si="28"/>
        <v>6.80297397769517</v>
      </c>
      <c r="J194" s="61">
        <f t="shared" si="29"/>
        <v>210</v>
      </c>
      <c r="K194" s="65">
        <f t="shared" si="30"/>
        <v>0.681818181818182</v>
      </c>
      <c r="L194" s="62">
        <v>5</v>
      </c>
      <c r="M194" s="61">
        <f t="shared" si="24"/>
        <v>5</v>
      </c>
      <c r="N194" s="61">
        <f t="shared" si="31"/>
        <v>81</v>
      </c>
      <c r="O194" s="65">
        <f t="shared" si="32"/>
        <v>0.262987012987013</v>
      </c>
      <c r="P194" s="61">
        <v>0</v>
      </c>
      <c r="Q194" s="62">
        <f t="shared" si="33"/>
        <v>56.3800884055559</v>
      </c>
      <c r="R194" s="61">
        <f t="shared" si="34"/>
        <v>202</v>
      </c>
      <c r="S194" s="67">
        <f t="shared" si="35"/>
        <v>0.655844155844156</v>
      </c>
      <c r="U194" s="44"/>
    </row>
    <row r="195" s="37" customFormat="1" customHeight="1" spans="1:21">
      <c r="A195" s="71"/>
      <c r="B195" s="75" t="s">
        <v>1083</v>
      </c>
      <c r="C195" s="75" t="s">
        <v>1084</v>
      </c>
      <c r="D195" s="75" t="s">
        <v>444</v>
      </c>
      <c r="E195" s="62">
        <f t="shared" si="25"/>
        <v>44.5771144278607</v>
      </c>
      <c r="F195" s="75">
        <f t="shared" si="26"/>
        <v>228</v>
      </c>
      <c r="G195" s="65">
        <f t="shared" si="27"/>
        <v>0.74025974025974</v>
      </c>
      <c r="H195" s="66" t="s">
        <v>1085</v>
      </c>
      <c r="I195" s="62">
        <f t="shared" si="28"/>
        <v>2.8996282527881</v>
      </c>
      <c r="J195" s="61">
        <f t="shared" si="29"/>
        <v>307</v>
      </c>
      <c r="K195" s="65">
        <f t="shared" si="30"/>
        <v>0.996753246753247</v>
      </c>
      <c r="L195" s="62">
        <v>1</v>
      </c>
      <c r="M195" s="61">
        <f t="shared" si="24"/>
        <v>1</v>
      </c>
      <c r="N195" s="61">
        <f t="shared" si="31"/>
        <v>134</v>
      </c>
      <c r="O195" s="65">
        <f t="shared" si="32"/>
        <v>0.435064935064935</v>
      </c>
      <c r="P195" s="61">
        <v>0</v>
      </c>
      <c r="Q195" s="62">
        <f t="shared" si="33"/>
        <v>48.4767426806488</v>
      </c>
      <c r="R195" s="61">
        <f t="shared" si="34"/>
        <v>261</v>
      </c>
      <c r="S195" s="67">
        <f t="shared" si="35"/>
        <v>0.847402597402597</v>
      </c>
      <c r="U195" s="44"/>
    </row>
    <row r="196" s="37" customFormat="1" customHeight="1" spans="1:21">
      <c r="A196" s="71"/>
      <c r="B196" s="75" t="s">
        <v>1086</v>
      </c>
      <c r="C196" s="75" t="s">
        <v>1087</v>
      </c>
      <c r="D196" s="75" t="s">
        <v>444</v>
      </c>
      <c r="E196" s="62">
        <f t="shared" si="25"/>
        <v>44.5771144278607</v>
      </c>
      <c r="F196" s="75">
        <f t="shared" si="26"/>
        <v>228</v>
      </c>
      <c r="G196" s="65">
        <f t="shared" si="27"/>
        <v>0.74025974025974</v>
      </c>
      <c r="H196" s="66" t="s">
        <v>305</v>
      </c>
      <c r="I196" s="62">
        <f t="shared" si="28"/>
        <v>6.2453531598513</v>
      </c>
      <c r="J196" s="61">
        <f t="shared" si="29"/>
        <v>223</v>
      </c>
      <c r="K196" s="65">
        <f t="shared" si="30"/>
        <v>0.724025974025974</v>
      </c>
      <c r="L196" s="62">
        <v>0</v>
      </c>
      <c r="M196" s="61">
        <f t="shared" si="24"/>
        <v>0</v>
      </c>
      <c r="N196" s="61">
        <f t="shared" si="31"/>
        <v>164</v>
      </c>
      <c r="O196" s="65">
        <f t="shared" si="32"/>
        <v>0.532467532467532</v>
      </c>
      <c r="P196" s="61">
        <v>0</v>
      </c>
      <c r="Q196" s="62">
        <f t="shared" si="33"/>
        <v>50.822467587712</v>
      </c>
      <c r="R196" s="61">
        <f t="shared" si="34"/>
        <v>245</v>
      </c>
      <c r="S196" s="67">
        <f t="shared" si="35"/>
        <v>0.795454545454545</v>
      </c>
      <c r="U196" s="44"/>
    </row>
    <row r="197" s="37" customFormat="1" customHeight="1" spans="1:21">
      <c r="A197" s="71"/>
      <c r="B197" s="75" t="s">
        <v>1088</v>
      </c>
      <c r="C197" s="75" t="s">
        <v>1089</v>
      </c>
      <c r="D197" s="75" t="s">
        <v>1090</v>
      </c>
      <c r="E197" s="62">
        <f t="shared" si="25"/>
        <v>44.4029850746269</v>
      </c>
      <c r="F197" s="75">
        <f t="shared" si="26"/>
        <v>231</v>
      </c>
      <c r="G197" s="65">
        <f t="shared" si="27"/>
        <v>0.75</v>
      </c>
      <c r="H197" s="66" t="s">
        <v>125</v>
      </c>
      <c r="I197" s="62">
        <f t="shared" si="28"/>
        <v>7.9182156133829</v>
      </c>
      <c r="J197" s="61">
        <f t="shared" si="29"/>
        <v>175</v>
      </c>
      <c r="K197" s="65">
        <f t="shared" si="30"/>
        <v>0.568181818181818</v>
      </c>
      <c r="L197" s="62">
        <v>1</v>
      </c>
      <c r="M197" s="61">
        <f t="shared" ref="M197:M260" si="36">IF(L197&gt;=50,50,L197)</f>
        <v>1</v>
      </c>
      <c r="N197" s="61">
        <f t="shared" si="31"/>
        <v>134</v>
      </c>
      <c r="O197" s="65">
        <f t="shared" si="32"/>
        <v>0.435064935064935</v>
      </c>
      <c r="P197" s="61">
        <v>0</v>
      </c>
      <c r="Q197" s="62">
        <f t="shared" si="33"/>
        <v>53.3212006880098</v>
      </c>
      <c r="R197" s="61">
        <f t="shared" si="34"/>
        <v>228</v>
      </c>
      <c r="S197" s="67">
        <f t="shared" si="35"/>
        <v>0.74025974025974</v>
      </c>
      <c r="U197" s="44"/>
    </row>
    <row r="198" s="37" customFormat="1" customHeight="1" spans="1:21">
      <c r="A198" s="71"/>
      <c r="B198" s="75" t="s">
        <v>1091</v>
      </c>
      <c r="C198" s="75" t="s">
        <v>1092</v>
      </c>
      <c r="D198" s="75" t="s">
        <v>1090</v>
      </c>
      <c r="E198" s="62">
        <f t="shared" si="25"/>
        <v>44.4029850746269</v>
      </c>
      <c r="F198" s="75">
        <f t="shared" si="26"/>
        <v>231</v>
      </c>
      <c r="G198" s="65">
        <f t="shared" si="27"/>
        <v>0.75</v>
      </c>
      <c r="H198" s="66" t="s">
        <v>1093</v>
      </c>
      <c r="I198" s="62">
        <f t="shared" si="28"/>
        <v>3.12267657992565</v>
      </c>
      <c r="J198" s="61">
        <f t="shared" si="29"/>
        <v>306</v>
      </c>
      <c r="K198" s="65">
        <f t="shared" si="30"/>
        <v>0.993506493506494</v>
      </c>
      <c r="L198" s="62">
        <v>1</v>
      </c>
      <c r="M198" s="61">
        <f t="shared" si="36"/>
        <v>1</v>
      </c>
      <c r="N198" s="61">
        <f t="shared" si="31"/>
        <v>134</v>
      </c>
      <c r="O198" s="65">
        <f t="shared" si="32"/>
        <v>0.435064935064935</v>
      </c>
      <c r="P198" s="61">
        <v>0</v>
      </c>
      <c r="Q198" s="62">
        <f t="shared" si="33"/>
        <v>48.5256616545525</v>
      </c>
      <c r="R198" s="61">
        <f t="shared" si="34"/>
        <v>260</v>
      </c>
      <c r="S198" s="67">
        <f t="shared" si="35"/>
        <v>0.844155844155844</v>
      </c>
      <c r="U198" s="44"/>
    </row>
    <row r="199" s="37" customFormat="1" customHeight="1" spans="1:21">
      <c r="A199" s="71"/>
      <c r="B199" s="75" t="s">
        <v>1094</v>
      </c>
      <c r="C199" s="75" t="s">
        <v>1095</v>
      </c>
      <c r="D199" s="75" t="s">
        <v>1090</v>
      </c>
      <c r="E199" s="62">
        <f t="shared" ref="E199:E262" si="37">D199/MAX($D$5:$D$313)*70</f>
        <v>44.4029850746269</v>
      </c>
      <c r="F199" s="75">
        <f t="shared" ref="F199:F262" si="38">RANK(E199,$E$6:$E$313)</f>
        <v>231</v>
      </c>
      <c r="G199" s="65">
        <f t="shared" ref="G199:G262" si="39">IFERROR(RANK(E199,$E$6:$E$313)/COUNT($E$6:$E$313),0)</f>
        <v>0.75</v>
      </c>
      <c r="H199" s="66" t="s">
        <v>1096</v>
      </c>
      <c r="I199" s="62">
        <f t="shared" ref="I199:I262" si="40">H199/MAX($H$5:$H$313)*30</f>
        <v>20.7992565055762</v>
      </c>
      <c r="J199" s="61">
        <f t="shared" ref="J199:J262" si="41">RANK(I199,$I$6:$I$313)</f>
        <v>21</v>
      </c>
      <c r="K199" s="65">
        <f t="shared" ref="K199:K262" si="42">IFERROR(RANK(I199,$I$6:$I$313)/COUNT($I$6:$I$313),0)</f>
        <v>0.0681818181818182</v>
      </c>
      <c r="L199" s="62">
        <v>19.5</v>
      </c>
      <c r="M199" s="61">
        <f t="shared" si="36"/>
        <v>19.5</v>
      </c>
      <c r="N199" s="61">
        <f t="shared" ref="N199:N262" si="43">RANK(M199,$M$6:$M$313)</f>
        <v>23</v>
      </c>
      <c r="O199" s="65">
        <f t="shared" ref="O199:O262" si="44">IFERROR(RANK(M199,$M$6:$M$313)/COUNT($M$6:$M$313),0)</f>
        <v>0.0746753246753247</v>
      </c>
      <c r="P199" s="61">
        <v>0</v>
      </c>
      <c r="Q199" s="62">
        <f t="shared" ref="Q199:Q262" si="45">E199+I199+M199-P199</f>
        <v>84.7022415802031</v>
      </c>
      <c r="R199" s="61">
        <f t="shared" ref="R199:R262" si="46">RANK(Q199,$Q$6:$Q$313)</f>
        <v>52</v>
      </c>
      <c r="S199" s="67">
        <f t="shared" ref="S199:S262" si="47">IFERROR(RANK(Q199,$Q$6:$Q$313)/COUNT($Q$6:$Q$313),0)</f>
        <v>0.168831168831169</v>
      </c>
      <c r="U199" s="44"/>
    </row>
    <row r="200" s="37" customFormat="1" customHeight="1" spans="1:21">
      <c r="A200" s="71"/>
      <c r="B200" s="75" t="s">
        <v>1097</v>
      </c>
      <c r="C200" s="75" t="s">
        <v>1098</v>
      </c>
      <c r="D200" s="75" t="s">
        <v>1090</v>
      </c>
      <c r="E200" s="62">
        <f t="shared" si="37"/>
        <v>44.4029850746269</v>
      </c>
      <c r="F200" s="75">
        <f t="shared" si="38"/>
        <v>231</v>
      </c>
      <c r="G200" s="65">
        <f t="shared" si="39"/>
        <v>0.75</v>
      </c>
      <c r="H200" s="66" t="s">
        <v>421</v>
      </c>
      <c r="I200" s="62">
        <f t="shared" si="40"/>
        <v>7.47211895910781</v>
      </c>
      <c r="J200" s="61">
        <f t="shared" si="41"/>
        <v>194</v>
      </c>
      <c r="K200" s="65">
        <f t="shared" si="42"/>
        <v>0.62987012987013</v>
      </c>
      <c r="L200" s="62">
        <v>0</v>
      </c>
      <c r="M200" s="61">
        <f t="shared" si="36"/>
        <v>0</v>
      </c>
      <c r="N200" s="61">
        <f t="shared" si="43"/>
        <v>164</v>
      </c>
      <c r="O200" s="65">
        <f t="shared" si="44"/>
        <v>0.532467532467532</v>
      </c>
      <c r="P200" s="61">
        <v>0</v>
      </c>
      <c r="Q200" s="62">
        <f t="shared" si="45"/>
        <v>51.8751040337347</v>
      </c>
      <c r="R200" s="61">
        <f t="shared" si="46"/>
        <v>239</v>
      </c>
      <c r="S200" s="67">
        <f t="shared" si="47"/>
        <v>0.775974025974026</v>
      </c>
      <c r="U200" s="44"/>
    </row>
    <row r="201" s="37" customFormat="1" customHeight="1" spans="1:21">
      <c r="A201" s="71"/>
      <c r="B201" s="75" t="s">
        <v>1099</v>
      </c>
      <c r="C201" s="75" t="s">
        <v>1100</v>
      </c>
      <c r="D201" s="75" t="s">
        <v>96</v>
      </c>
      <c r="E201" s="62">
        <f t="shared" si="37"/>
        <v>44.228855721393</v>
      </c>
      <c r="F201" s="75">
        <f t="shared" si="38"/>
        <v>235</v>
      </c>
      <c r="G201" s="65">
        <f t="shared" si="39"/>
        <v>0.762987012987013</v>
      </c>
      <c r="H201" s="66" t="s">
        <v>305</v>
      </c>
      <c r="I201" s="62">
        <f t="shared" si="40"/>
        <v>6.2453531598513</v>
      </c>
      <c r="J201" s="61">
        <f t="shared" si="41"/>
        <v>223</v>
      </c>
      <c r="K201" s="65">
        <f t="shared" si="42"/>
        <v>0.724025974025974</v>
      </c>
      <c r="L201" s="62">
        <v>1</v>
      </c>
      <c r="M201" s="61">
        <f t="shared" si="36"/>
        <v>1</v>
      </c>
      <c r="N201" s="61">
        <f t="shared" si="43"/>
        <v>134</v>
      </c>
      <c r="O201" s="65">
        <f t="shared" si="44"/>
        <v>0.435064935064935</v>
      </c>
      <c r="P201" s="61">
        <v>0</v>
      </c>
      <c r="Q201" s="62">
        <f t="shared" si="45"/>
        <v>51.4742088812444</v>
      </c>
      <c r="R201" s="61">
        <f t="shared" si="46"/>
        <v>242</v>
      </c>
      <c r="S201" s="67">
        <f t="shared" si="47"/>
        <v>0.785714285714286</v>
      </c>
      <c r="U201" s="44"/>
    </row>
    <row r="202" s="37" customFormat="1" customHeight="1" spans="1:21">
      <c r="A202" s="71"/>
      <c r="B202" s="75" t="s">
        <v>1101</v>
      </c>
      <c r="C202" s="75" t="s">
        <v>1102</v>
      </c>
      <c r="D202" s="75" t="s">
        <v>1103</v>
      </c>
      <c r="E202" s="62">
        <f t="shared" si="37"/>
        <v>44.0547263681592</v>
      </c>
      <c r="F202" s="75">
        <f t="shared" si="38"/>
        <v>236</v>
      </c>
      <c r="G202" s="65">
        <f t="shared" si="39"/>
        <v>0.766233766233766</v>
      </c>
      <c r="H202" s="66" t="s">
        <v>414</v>
      </c>
      <c r="I202" s="62">
        <f t="shared" si="40"/>
        <v>8.02973977695167</v>
      </c>
      <c r="J202" s="61">
        <f t="shared" si="41"/>
        <v>167</v>
      </c>
      <c r="K202" s="65">
        <f t="shared" si="42"/>
        <v>0.542207792207792</v>
      </c>
      <c r="L202" s="62">
        <v>0</v>
      </c>
      <c r="M202" s="61">
        <f t="shared" si="36"/>
        <v>0</v>
      </c>
      <c r="N202" s="61">
        <f t="shared" si="43"/>
        <v>164</v>
      </c>
      <c r="O202" s="65">
        <f t="shared" si="44"/>
        <v>0.532467532467532</v>
      </c>
      <c r="P202" s="61">
        <v>0</v>
      </c>
      <c r="Q202" s="62">
        <f t="shared" si="45"/>
        <v>52.0844661451109</v>
      </c>
      <c r="R202" s="61">
        <f t="shared" si="46"/>
        <v>238</v>
      </c>
      <c r="S202" s="67">
        <f t="shared" si="47"/>
        <v>0.772727272727273</v>
      </c>
      <c r="U202" s="44"/>
    </row>
    <row r="203" s="37" customFormat="1" customHeight="1" spans="1:21">
      <c r="A203" s="71"/>
      <c r="B203" s="75" t="s">
        <v>1104</v>
      </c>
      <c r="C203" s="75" t="s">
        <v>1105</v>
      </c>
      <c r="D203" s="75" t="s">
        <v>1103</v>
      </c>
      <c r="E203" s="62">
        <f t="shared" si="37"/>
        <v>44.0547263681592</v>
      </c>
      <c r="F203" s="75">
        <f t="shared" si="38"/>
        <v>236</v>
      </c>
      <c r="G203" s="65">
        <f t="shared" si="39"/>
        <v>0.766233766233766</v>
      </c>
      <c r="H203" s="66" t="s">
        <v>101</v>
      </c>
      <c r="I203" s="62">
        <f t="shared" si="40"/>
        <v>4.68401486988848</v>
      </c>
      <c r="J203" s="61">
        <f t="shared" si="41"/>
        <v>276</v>
      </c>
      <c r="K203" s="65">
        <f t="shared" si="42"/>
        <v>0.896103896103896</v>
      </c>
      <c r="L203" s="62">
        <v>0</v>
      </c>
      <c r="M203" s="61">
        <f t="shared" si="36"/>
        <v>0</v>
      </c>
      <c r="N203" s="61">
        <f t="shared" si="43"/>
        <v>164</v>
      </c>
      <c r="O203" s="65">
        <f t="shared" si="44"/>
        <v>0.532467532467532</v>
      </c>
      <c r="P203" s="61">
        <v>0</v>
      </c>
      <c r="Q203" s="62">
        <f t="shared" si="45"/>
        <v>48.7387412380477</v>
      </c>
      <c r="R203" s="61">
        <f t="shared" si="46"/>
        <v>257</v>
      </c>
      <c r="S203" s="67">
        <f t="shared" si="47"/>
        <v>0.834415584415584</v>
      </c>
      <c r="U203" s="44"/>
    </row>
    <row r="204" s="37" customFormat="1" customHeight="1" spans="1:21">
      <c r="A204" s="71"/>
      <c r="B204" s="75" t="s">
        <v>1106</v>
      </c>
      <c r="C204" s="75" t="s">
        <v>1107</v>
      </c>
      <c r="D204" s="75" t="s">
        <v>128</v>
      </c>
      <c r="E204" s="62">
        <f t="shared" si="37"/>
        <v>43.8805970149254</v>
      </c>
      <c r="F204" s="75">
        <f t="shared" si="38"/>
        <v>238</v>
      </c>
      <c r="G204" s="65">
        <f t="shared" si="39"/>
        <v>0.772727272727273</v>
      </c>
      <c r="H204" s="66" t="s">
        <v>993</v>
      </c>
      <c r="I204" s="62">
        <f t="shared" si="40"/>
        <v>13.4944237918216</v>
      </c>
      <c r="J204" s="61">
        <f t="shared" si="41"/>
        <v>71</v>
      </c>
      <c r="K204" s="65">
        <f t="shared" si="42"/>
        <v>0.230519480519481</v>
      </c>
      <c r="L204" s="62">
        <v>2</v>
      </c>
      <c r="M204" s="61">
        <f t="shared" si="36"/>
        <v>2</v>
      </c>
      <c r="N204" s="61">
        <f t="shared" si="43"/>
        <v>127</v>
      </c>
      <c r="O204" s="65">
        <f t="shared" si="44"/>
        <v>0.412337662337662</v>
      </c>
      <c r="P204" s="61">
        <v>0</v>
      </c>
      <c r="Q204" s="62">
        <f t="shared" si="45"/>
        <v>59.3750208067469</v>
      </c>
      <c r="R204" s="61">
        <f t="shared" si="46"/>
        <v>175</v>
      </c>
      <c r="S204" s="67">
        <f t="shared" si="47"/>
        <v>0.568181818181818</v>
      </c>
      <c r="U204" s="44"/>
    </row>
    <row r="205" s="37" customFormat="1" customHeight="1" spans="1:21">
      <c r="A205" s="71"/>
      <c r="B205" s="75" t="s">
        <v>1108</v>
      </c>
      <c r="C205" s="75" t="s">
        <v>1109</v>
      </c>
      <c r="D205" s="75" t="s">
        <v>1110</v>
      </c>
      <c r="E205" s="62">
        <f t="shared" si="37"/>
        <v>43.7064676616915</v>
      </c>
      <c r="F205" s="75">
        <f t="shared" si="38"/>
        <v>239</v>
      </c>
      <c r="G205" s="65">
        <f t="shared" si="39"/>
        <v>0.775974025974026</v>
      </c>
      <c r="H205" s="66" t="s">
        <v>232</v>
      </c>
      <c r="I205" s="62">
        <f t="shared" si="40"/>
        <v>7.13754646840149</v>
      </c>
      <c r="J205" s="61">
        <f t="shared" si="41"/>
        <v>204</v>
      </c>
      <c r="K205" s="65">
        <f t="shared" si="42"/>
        <v>0.662337662337662</v>
      </c>
      <c r="L205" s="62">
        <v>0</v>
      </c>
      <c r="M205" s="61">
        <f t="shared" si="36"/>
        <v>0</v>
      </c>
      <c r="N205" s="61">
        <f t="shared" si="43"/>
        <v>164</v>
      </c>
      <c r="O205" s="65">
        <f t="shared" si="44"/>
        <v>0.532467532467532</v>
      </c>
      <c r="P205" s="61">
        <v>0</v>
      </c>
      <c r="Q205" s="62">
        <f t="shared" si="45"/>
        <v>50.844014130093</v>
      </c>
      <c r="R205" s="61">
        <f t="shared" si="46"/>
        <v>244</v>
      </c>
      <c r="S205" s="67">
        <f t="shared" si="47"/>
        <v>0.792207792207792</v>
      </c>
      <c r="U205" s="44"/>
    </row>
    <row r="206" s="37" customFormat="1" customHeight="1" spans="1:21">
      <c r="A206" s="71"/>
      <c r="B206" s="75" t="s">
        <v>1111</v>
      </c>
      <c r="C206" s="75" t="s">
        <v>1112</v>
      </c>
      <c r="D206" s="75" t="s">
        <v>1110</v>
      </c>
      <c r="E206" s="62">
        <f t="shared" si="37"/>
        <v>43.7064676616915</v>
      </c>
      <c r="F206" s="75">
        <f t="shared" si="38"/>
        <v>239</v>
      </c>
      <c r="G206" s="65">
        <f t="shared" si="39"/>
        <v>0.775974025974026</v>
      </c>
      <c r="H206" s="66" t="s">
        <v>653</v>
      </c>
      <c r="I206" s="62">
        <f t="shared" si="40"/>
        <v>4.34944237918216</v>
      </c>
      <c r="J206" s="61">
        <f t="shared" si="41"/>
        <v>294</v>
      </c>
      <c r="K206" s="65">
        <f t="shared" si="42"/>
        <v>0.954545454545455</v>
      </c>
      <c r="L206" s="62">
        <v>1</v>
      </c>
      <c r="M206" s="61">
        <f t="shared" si="36"/>
        <v>1</v>
      </c>
      <c r="N206" s="61">
        <f t="shared" si="43"/>
        <v>134</v>
      </c>
      <c r="O206" s="65">
        <f t="shared" si="44"/>
        <v>0.435064935064935</v>
      </c>
      <c r="P206" s="61">
        <v>0</v>
      </c>
      <c r="Q206" s="62">
        <f t="shared" si="45"/>
        <v>49.0559100408737</v>
      </c>
      <c r="R206" s="61">
        <f t="shared" si="46"/>
        <v>253</v>
      </c>
      <c r="S206" s="67">
        <f t="shared" si="47"/>
        <v>0.821428571428571</v>
      </c>
      <c r="U206" s="44"/>
    </row>
    <row r="207" s="37" customFormat="1" customHeight="1" spans="1:21">
      <c r="A207" s="71"/>
      <c r="B207" s="75" t="s">
        <v>1113</v>
      </c>
      <c r="C207" s="75" t="s">
        <v>1114</v>
      </c>
      <c r="D207" s="75" t="s">
        <v>310</v>
      </c>
      <c r="E207" s="62">
        <f t="shared" si="37"/>
        <v>43.5323383084577</v>
      </c>
      <c r="F207" s="75">
        <f t="shared" si="38"/>
        <v>241</v>
      </c>
      <c r="G207" s="65">
        <f t="shared" si="39"/>
        <v>0.782467532467532</v>
      </c>
      <c r="H207" s="66" t="s">
        <v>220</v>
      </c>
      <c r="I207" s="62">
        <f t="shared" si="40"/>
        <v>20.0743494423792</v>
      </c>
      <c r="J207" s="61">
        <f t="shared" si="41"/>
        <v>26</v>
      </c>
      <c r="K207" s="65">
        <f t="shared" si="42"/>
        <v>0.0844155844155844</v>
      </c>
      <c r="L207" s="62">
        <v>16</v>
      </c>
      <c r="M207" s="61">
        <f t="shared" si="36"/>
        <v>16</v>
      </c>
      <c r="N207" s="61">
        <f t="shared" si="43"/>
        <v>34</v>
      </c>
      <c r="O207" s="65">
        <f t="shared" si="44"/>
        <v>0.11038961038961</v>
      </c>
      <c r="P207" s="61">
        <v>0</v>
      </c>
      <c r="Q207" s="62">
        <f t="shared" si="45"/>
        <v>79.6066877508369</v>
      </c>
      <c r="R207" s="61">
        <f t="shared" si="46"/>
        <v>63</v>
      </c>
      <c r="S207" s="67">
        <f t="shared" si="47"/>
        <v>0.204545454545455</v>
      </c>
      <c r="U207" s="44"/>
    </row>
    <row r="208" s="37" customFormat="1" customHeight="1" spans="1:21">
      <c r="A208" s="71"/>
      <c r="B208" s="75" t="s">
        <v>1115</v>
      </c>
      <c r="C208" s="75" t="s">
        <v>1116</v>
      </c>
      <c r="D208" s="75" t="s">
        <v>1117</v>
      </c>
      <c r="E208" s="62">
        <f t="shared" si="37"/>
        <v>43.3582089552239</v>
      </c>
      <c r="F208" s="75">
        <f t="shared" si="38"/>
        <v>243</v>
      </c>
      <c r="G208" s="65">
        <f t="shared" si="39"/>
        <v>0.788961038961039</v>
      </c>
      <c r="H208" s="66" t="s">
        <v>496</v>
      </c>
      <c r="I208" s="62">
        <f t="shared" si="40"/>
        <v>5.0185873605948</v>
      </c>
      <c r="J208" s="61">
        <f t="shared" si="41"/>
        <v>267</v>
      </c>
      <c r="K208" s="65">
        <f t="shared" si="42"/>
        <v>0.866883116883117</v>
      </c>
      <c r="L208" s="62">
        <v>0</v>
      </c>
      <c r="M208" s="61">
        <f t="shared" si="36"/>
        <v>0</v>
      </c>
      <c r="N208" s="61">
        <f t="shared" si="43"/>
        <v>164</v>
      </c>
      <c r="O208" s="65">
        <f t="shared" si="44"/>
        <v>0.532467532467532</v>
      </c>
      <c r="P208" s="61">
        <v>0</v>
      </c>
      <c r="Q208" s="62">
        <f t="shared" si="45"/>
        <v>48.3767963158187</v>
      </c>
      <c r="R208" s="61">
        <f t="shared" si="46"/>
        <v>263</v>
      </c>
      <c r="S208" s="67">
        <f t="shared" si="47"/>
        <v>0.853896103896104</v>
      </c>
      <c r="U208" s="44"/>
    </row>
    <row r="209" s="37" customFormat="1" customHeight="1" spans="1:21">
      <c r="A209" s="71"/>
      <c r="B209" s="75" t="s">
        <v>1118</v>
      </c>
      <c r="C209" s="75" t="s">
        <v>1119</v>
      </c>
      <c r="D209" s="75" t="s">
        <v>550</v>
      </c>
      <c r="E209" s="62">
        <f t="shared" si="37"/>
        <v>43.1840796019901</v>
      </c>
      <c r="F209" s="75">
        <f t="shared" si="38"/>
        <v>244</v>
      </c>
      <c r="G209" s="65">
        <f t="shared" si="39"/>
        <v>0.792207792207792</v>
      </c>
      <c r="H209" s="66" t="s">
        <v>152</v>
      </c>
      <c r="I209" s="62">
        <f t="shared" si="40"/>
        <v>8.14126394052045</v>
      </c>
      <c r="J209" s="61">
        <f t="shared" si="41"/>
        <v>162</v>
      </c>
      <c r="K209" s="65">
        <f t="shared" si="42"/>
        <v>0.525974025974026</v>
      </c>
      <c r="L209" s="62">
        <v>2.5</v>
      </c>
      <c r="M209" s="61">
        <f t="shared" si="36"/>
        <v>2.5</v>
      </c>
      <c r="N209" s="61">
        <f t="shared" si="43"/>
        <v>122</v>
      </c>
      <c r="O209" s="65">
        <f t="shared" si="44"/>
        <v>0.396103896103896</v>
      </c>
      <c r="P209" s="61">
        <v>0</v>
      </c>
      <c r="Q209" s="62">
        <f t="shared" si="45"/>
        <v>53.8253435425105</v>
      </c>
      <c r="R209" s="61">
        <f t="shared" si="46"/>
        <v>226</v>
      </c>
      <c r="S209" s="67">
        <f t="shared" si="47"/>
        <v>0.733766233766234</v>
      </c>
      <c r="U209" s="44"/>
    </row>
    <row r="210" s="37" customFormat="1" customHeight="1" spans="1:21">
      <c r="A210" s="71"/>
      <c r="B210" s="75" t="s">
        <v>1120</v>
      </c>
      <c r="C210" s="75" t="s">
        <v>1121</v>
      </c>
      <c r="D210" s="75" t="s">
        <v>1122</v>
      </c>
      <c r="E210" s="62">
        <f t="shared" si="37"/>
        <v>42.8358208955224</v>
      </c>
      <c r="F210" s="75">
        <f t="shared" si="38"/>
        <v>245</v>
      </c>
      <c r="G210" s="65">
        <f t="shared" si="39"/>
        <v>0.795454545454545</v>
      </c>
      <c r="H210" s="66" t="s">
        <v>245</v>
      </c>
      <c r="I210" s="62">
        <f t="shared" si="40"/>
        <v>5.79925650557621</v>
      </c>
      <c r="J210" s="61">
        <f t="shared" si="41"/>
        <v>236</v>
      </c>
      <c r="K210" s="65">
        <f t="shared" si="42"/>
        <v>0.766233766233766</v>
      </c>
      <c r="L210" s="62">
        <v>0</v>
      </c>
      <c r="M210" s="61">
        <f t="shared" si="36"/>
        <v>0</v>
      </c>
      <c r="N210" s="61">
        <f t="shared" si="43"/>
        <v>164</v>
      </c>
      <c r="O210" s="65">
        <f t="shared" si="44"/>
        <v>0.532467532467532</v>
      </c>
      <c r="P210" s="61">
        <v>0</v>
      </c>
      <c r="Q210" s="62">
        <f t="shared" si="45"/>
        <v>48.6350774010986</v>
      </c>
      <c r="R210" s="61">
        <f t="shared" si="46"/>
        <v>258</v>
      </c>
      <c r="S210" s="67">
        <f t="shared" si="47"/>
        <v>0.837662337662338</v>
      </c>
      <c r="U210" s="44"/>
    </row>
    <row r="211" s="37" customFormat="1" customHeight="1" spans="1:21">
      <c r="A211" s="71"/>
      <c r="B211" s="75" t="s">
        <v>1123</v>
      </c>
      <c r="C211" s="75" t="s">
        <v>1124</v>
      </c>
      <c r="D211" s="75" t="s">
        <v>1122</v>
      </c>
      <c r="E211" s="62">
        <f t="shared" si="37"/>
        <v>42.8358208955224</v>
      </c>
      <c r="F211" s="75">
        <f t="shared" si="38"/>
        <v>245</v>
      </c>
      <c r="G211" s="65">
        <f t="shared" si="39"/>
        <v>0.795454545454545</v>
      </c>
      <c r="H211" s="66" t="s">
        <v>251</v>
      </c>
      <c r="I211" s="62">
        <f t="shared" si="40"/>
        <v>9.92565055762082</v>
      </c>
      <c r="J211" s="61">
        <f t="shared" si="41"/>
        <v>120</v>
      </c>
      <c r="K211" s="65">
        <f t="shared" si="42"/>
        <v>0.38961038961039</v>
      </c>
      <c r="L211" s="62">
        <v>0</v>
      </c>
      <c r="M211" s="61">
        <f t="shared" si="36"/>
        <v>0</v>
      </c>
      <c r="N211" s="61">
        <f t="shared" si="43"/>
        <v>164</v>
      </c>
      <c r="O211" s="65">
        <f t="shared" si="44"/>
        <v>0.532467532467532</v>
      </c>
      <c r="P211" s="61">
        <v>0</v>
      </c>
      <c r="Q211" s="62">
        <f t="shared" si="45"/>
        <v>52.7614714531432</v>
      </c>
      <c r="R211" s="61">
        <f t="shared" si="46"/>
        <v>232</v>
      </c>
      <c r="S211" s="67">
        <f t="shared" si="47"/>
        <v>0.753246753246753</v>
      </c>
      <c r="U211" s="44"/>
    </row>
    <row r="212" s="37" customFormat="1" customHeight="1" spans="1:21">
      <c r="A212" s="71"/>
      <c r="B212" s="75" t="s">
        <v>1125</v>
      </c>
      <c r="C212" s="75" t="s">
        <v>1126</v>
      </c>
      <c r="D212" s="75" t="s">
        <v>1122</v>
      </c>
      <c r="E212" s="62">
        <f t="shared" si="37"/>
        <v>42.8358208955224</v>
      </c>
      <c r="F212" s="75">
        <f t="shared" si="38"/>
        <v>245</v>
      </c>
      <c r="G212" s="65">
        <f t="shared" si="39"/>
        <v>0.795454545454545</v>
      </c>
      <c r="H212" s="66" t="s">
        <v>53</v>
      </c>
      <c r="I212" s="62">
        <f t="shared" si="40"/>
        <v>6.02230483271375</v>
      </c>
      <c r="J212" s="61">
        <f t="shared" si="41"/>
        <v>230</v>
      </c>
      <c r="K212" s="65">
        <f t="shared" si="42"/>
        <v>0.746753246753247</v>
      </c>
      <c r="L212" s="62">
        <v>3.5</v>
      </c>
      <c r="M212" s="61">
        <f t="shared" si="36"/>
        <v>3.5</v>
      </c>
      <c r="N212" s="61">
        <f t="shared" si="43"/>
        <v>91</v>
      </c>
      <c r="O212" s="65">
        <f t="shared" si="44"/>
        <v>0.295454545454545</v>
      </c>
      <c r="P212" s="61">
        <v>0</v>
      </c>
      <c r="Q212" s="62">
        <f t="shared" si="45"/>
        <v>52.3581257282362</v>
      </c>
      <c r="R212" s="61">
        <f t="shared" si="46"/>
        <v>236</v>
      </c>
      <c r="S212" s="67">
        <f t="shared" si="47"/>
        <v>0.766233766233766</v>
      </c>
      <c r="U212" s="44"/>
    </row>
    <row r="213" s="37" customFormat="1" customHeight="1" spans="1:21">
      <c r="A213" s="71"/>
      <c r="B213" s="75" t="s">
        <v>1127</v>
      </c>
      <c r="C213" s="75" t="s">
        <v>1128</v>
      </c>
      <c r="D213" s="75" t="s">
        <v>1122</v>
      </c>
      <c r="E213" s="62">
        <f t="shared" si="37"/>
        <v>42.8358208955224</v>
      </c>
      <c r="F213" s="75">
        <f t="shared" si="38"/>
        <v>245</v>
      </c>
      <c r="G213" s="65">
        <f t="shared" si="39"/>
        <v>0.795454545454545</v>
      </c>
      <c r="H213" s="66" t="s">
        <v>1129</v>
      </c>
      <c r="I213" s="62">
        <f t="shared" si="40"/>
        <v>3.90334572490706</v>
      </c>
      <c r="J213" s="61">
        <f t="shared" si="41"/>
        <v>301</v>
      </c>
      <c r="K213" s="65">
        <f t="shared" si="42"/>
        <v>0.977272727272727</v>
      </c>
      <c r="L213" s="62">
        <v>1</v>
      </c>
      <c r="M213" s="61">
        <f t="shared" si="36"/>
        <v>1</v>
      </c>
      <c r="N213" s="61">
        <f t="shared" si="43"/>
        <v>134</v>
      </c>
      <c r="O213" s="65">
        <f t="shared" si="44"/>
        <v>0.435064935064935</v>
      </c>
      <c r="P213" s="61">
        <v>0</v>
      </c>
      <c r="Q213" s="62">
        <f t="shared" si="45"/>
        <v>47.7391666204295</v>
      </c>
      <c r="R213" s="61">
        <f t="shared" si="46"/>
        <v>266</v>
      </c>
      <c r="S213" s="67">
        <f t="shared" si="47"/>
        <v>0.863636363636364</v>
      </c>
      <c r="U213" s="44"/>
    </row>
    <row r="214" s="37" customFormat="1" customHeight="1" spans="1:21">
      <c r="A214" s="71"/>
      <c r="B214" s="75" t="s">
        <v>1130</v>
      </c>
      <c r="C214" s="75" t="s">
        <v>1131</v>
      </c>
      <c r="D214" s="75" t="s">
        <v>1132</v>
      </c>
      <c r="E214" s="62">
        <f t="shared" si="37"/>
        <v>42.6616915422886</v>
      </c>
      <c r="F214" s="75">
        <f t="shared" si="38"/>
        <v>249</v>
      </c>
      <c r="G214" s="65">
        <f t="shared" si="39"/>
        <v>0.808441558441558</v>
      </c>
      <c r="H214" s="66" t="s">
        <v>1085</v>
      </c>
      <c r="I214" s="62">
        <f t="shared" si="40"/>
        <v>2.8996282527881</v>
      </c>
      <c r="J214" s="61">
        <f t="shared" si="41"/>
        <v>307</v>
      </c>
      <c r="K214" s="65">
        <f t="shared" si="42"/>
        <v>0.996753246753247</v>
      </c>
      <c r="L214" s="62">
        <v>1</v>
      </c>
      <c r="M214" s="61">
        <f t="shared" si="36"/>
        <v>1</v>
      </c>
      <c r="N214" s="61">
        <f t="shared" si="43"/>
        <v>134</v>
      </c>
      <c r="O214" s="65">
        <f t="shared" si="44"/>
        <v>0.435064935064935</v>
      </c>
      <c r="P214" s="61">
        <v>0</v>
      </c>
      <c r="Q214" s="62">
        <f t="shared" si="45"/>
        <v>46.5613197950767</v>
      </c>
      <c r="R214" s="61">
        <f t="shared" si="46"/>
        <v>271</v>
      </c>
      <c r="S214" s="67">
        <f t="shared" si="47"/>
        <v>0.87987012987013</v>
      </c>
      <c r="U214" s="44"/>
    </row>
    <row r="215" s="37" customFormat="1" customHeight="1" spans="1:21">
      <c r="A215" s="71"/>
      <c r="B215" s="75" t="s">
        <v>1133</v>
      </c>
      <c r="C215" s="75" t="s">
        <v>1134</v>
      </c>
      <c r="D215" s="75" t="s">
        <v>1135</v>
      </c>
      <c r="E215" s="62">
        <f t="shared" si="37"/>
        <v>42.4875621890547</v>
      </c>
      <c r="F215" s="75">
        <f t="shared" si="38"/>
        <v>251</v>
      </c>
      <c r="G215" s="65">
        <f t="shared" si="39"/>
        <v>0.814935064935065</v>
      </c>
      <c r="H215" s="66" t="s">
        <v>77</v>
      </c>
      <c r="I215" s="62">
        <f t="shared" si="40"/>
        <v>5.46468401486989</v>
      </c>
      <c r="J215" s="61">
        <f t="shared" si="41"/>
        <v>250</v>
      </c>
      <c r="K215" s="65">
        <f t="shared" si="42"/>
        <v>0.811688311688312</v>
      </c>
      <c r="L215" s="62">
        <v>0</v>
      </c>
      <c r="M215" s="61">
        <f t="shared" si="36"/>
        <v>0</v>
      </c>
      <c r="N215" s="61">
        <f t="shared" si="43"/>
        <v>164</v>
      </c>
      <c r="O215" s="65">
        <f t="shared" si="44"/>
        <v>0.532467532467532</v>
      </c>
      <c r="P215" s="61">
        <v>0</v>
      </c>
      <c r="Q215" s="62">
        <f t="shared" si="45"/>
        <v>47.9522462039246</v>
      </c>
      <c r="R215" s="61">
        <f t="shared" si="46"/>
        <v>265</v>
      </c>
      <c r="S215" s="67">
        <f t="shared" si="47"/>
        <v>0.86038961038961</v>
      </c>
      <c r="U215" s="44"/>
    </row>
    <row r="216" s="37" customFormat="1" customHeight="1" spans="1:21">
      <c r="A216" s="71"/>
      <c r="B216" s="75" t="s">
        <v>1136</v>
      </c>
      <c r="C216" s="75" t="s">
        <v>1137</v>
      </c>
      <c r="D216" s="75" t="s">
        <v>1138</v>
      </c>
      <c r="E216" s="62">
        <f t="shared" si="37"/>
        <v>42.3134328358209</v>
      </c>
      <c r="F216" s="75">
        <f t="shared" si="38"/>
        <v>252</v>
      </c>
      <c r="G216" s="65">
        <f t="shared" si="39"/>
        <v>0.818181818181818</v>
      </c>
      <c r="H216" s="66" t="s">
        <v>1139</v>
      </c>
      <c r="I216" s="62">
        <f t="shared" si="40"/>
        <v>3.68029739776952</v>
      </c>
      <c r="J216" s="61">
        <f t="shared" si="41"/>
        <v>304</v>
      </c>
      <c r="K216" s="65">
        <f t="shared" si="42"/>
        <v>0.987012987012987</v>
      </c>
      <c r="L216" s="62">
        <v>1</v>
      </c>
      <c r="M216" s="61">
        <f t="shared" si="36"/>
        <v>1</v>
      </c>
      <c r="N216" s="61">
        <f t="shared" si="43"/>
        <v>134</v>
      </c>
      <c r="O216" s="65">
        <f t="shared" si="44"/>
        <v>0.435064935064935</v>
      </c>
      <c r="P216" s="61">
        <v>0</v>
      </c>
      <c r="Q216" s="62">
        <f t="shared" si="45"/>
        <v>46.9937302335904</v>
      </c>
      <c r="R216" s="61">
        <f t="shared" si="46"/>
        <v>268</v>
      </c>
      <c r="S216" s="67">
        <f t="shared" si="47"/>
        <v>0.87012987012987</v>
      </c>
      <c r="U216" s="44"/>
    </row>
    <row r="217" s="37" customFormat="1" customHeight="1" spans="1:21">
      <c r="A217" s="71"/>
      <c r="B217" s="75" t="s">
        <v>1140</v>
      </c>
      <c r="C217" s="75" t="s">
        <v>1141</v>
      </c>
      <c r="D217" s="75" t="s">
        <v>1138</v>
      </c>
      <c r="E217" s="62">
        <f t="shared" si="37"/>
        <v>42.3134328358209</v>
      </c>
      <c r="F217" s="75">
        <f t="shared" si="38"/>
        <v>252</v>
      </c>
      <c r="G217" s="65">
        <f t="shared" si="39"/>
        <v>0.818181818181818</v>
      </c>
      <c r="H217" s="66" t="s">
        <v>582</v>
      </c>
      <c r="I217" s="62">
        <f t="shared" si="40"/>
        <v>7.80669144981413</v>
      </c>
      <c r="J217" s="61">
        <f t="shared" si="41"/>
        <v>178</v>
      </c>
      <c r="K217" s="65">
        <f t="shared" si="42"/>
        <v>0.577922077922078</v>
      </c>
      <c r="L217" s="62">
        <v>0</v>
      </c>
      <c r="M217" s="61">
        <f t="shared" si="36"/>
        <v>0</v>
      </c>
      <c r="N217" s="61">
        <f t="shared" si="43"/>
        <v>164</v>
      </c>
      <c r="O217" s="65">
        <f t="shared" si="44"/>
        <v>0.532467532467532</v>
      </c>
      <c r="P217" s="61">
        <v>0</v>
      </c>
      <c r="Q217" s="62">
        <f t="shared" si="45"/>
        <v>50.120124285635</v>
      </c>
      <c r="R217" s="61">
        <f t="shared" si="46"/>
        <v>246</v>
      </c>
      <c r="S217" s="67">
        <f t="shared" si="47"/>
        <v>0.798701298701299</v>
      </c>
      <c r="U217" s="44"/>
    </row>
    <row r="218" s="37" customFormat="1" customHeight="1" spans="1:21">
      <c r="A218" s="71"/>
      <c r="B218" s="75" t="s">
        <v>1142</v>
      </c>
      <c r="C218" s="75" t="s">
        <v>1143</v>
      </c>
      <c r="D218" s="75" t="s">
        <v>542</v>
      </c>
      <c r="E218" s="62">
        <f t="shared" si="37"/>
        <v>42.1393034825871</v>
      </c>
      <c r="F218" s="75">
        <f t="shared" si="38"/>
        <v>255</v>
      </c>
      <c r="G218" s="65">
        <f t="shared" si="39"/>
        <v>0.827922077922078</v>
      </c>
      <c r="H218" s="66" t="s">
        <v>839</v>
      </c>
      <c r="I218" s="62">
        <f t="shared" si="40"/>
        <v>12.1561338289963</v>
      </c>
      <c r="J218" s="61">
        <f t="shared" si="41"/>
        <v>92</v>
      </c>
      <c r="K218" s="65">
        <f t="shared" si="42"/>
        <v>0.298701298701299</v>
      </c>
      <c r="L218" s="62">
        <v>0</v>
      </c>
      <c r="M218" s="61">
        <f t="shared" si="36"/>
        <v>0</v>
      </c>
      <c r="N218" s="61">
        <f t="shared" si="43"/>
        <v>164</v>
      </c>
      <c r="O218" s="65">
        <f t="shared" si="44"/>
        <v>0.532467532467532</v>
      </c>
      <c r="P218" s="61">
        <v>0</v>
      </c>
      <c r="Q218" s="62">
        <f t="shared" si="45"/>
        <v>54.2954373115834</v>
      </c>
      <c r="R218" s="61">
        <f t="shared" si="46"/>
        <v>223</v>
      </c>
      <c r="S218" s="67">
        <f t="shared" si="47"/>
        <v>0.724025974025974</v>
      </c>
      <c r="U218" s="44"/>
    </row>
    <row r="219" s="37" customFormat="1" customHeight="1" spans="1:21">
      <c r="A219" s="71"/>
      <c r="B219" s="75" t="s">
        <v>1144</v>
      </c>
      <c r="C219" s="75" t="s">
        <v>1145</v>
      </c>
      <c r="D219" s="75" t="s">
        <v>183</v>
      </c>
      <c r="E219" s="62">
        <f t="shared" si="37"/>
        <v>41.9651741293532</v>
      </c>
      <c r="F219" s="75">
        <f t="shared" si="38"/>
        <v>256</v>
      </c>
      <c r="G219" s="65">
        <f t="shared" si="39"/>
        <v>0.831168831168831</v>
      </c>
      <c r="H219" s="66" t="s">
        <v>180</v>
      </c>
      <c r="I219" s="62">
        <f t="shared" si="40"/>
        <v>4.5724907063197</v>
      </c>
      <c r="J219" s="61">
        <f t="shared" si="41"/>
        <v>283</v>
      </c>
      <c r="K219" s="65">
        <f t="shared" si="42"/>
        <v>0.918831168831169</v>
      </c>
      <c r="L219" s="62">
        <v>3.5</v>
      </c>
      <c r="M219" s="61">
        <f t="shared" si="36"/>
        <v>3.5</v>
      </c>
      <c r="N219" s="61">
        <f t="shared" si="43"/>
        <v>91</v>
      </c>
      <c r="O219" s="65">
        <f t="shared" si="44"/>
        <v>0.295454545454545</v>
      </c>
      <c r="P219" s="61">
        <v>0</v>
      </c>
      <c r="Q219" s="62">
        <f t="shared" si="45"/>
        <v>50.037664835673</v>
      </c>
      <c r="R219" s="61">
        <f t="shared" si="46"/>
        <v>248</v>
      </c>
      <c r="S219" s="67">
        <f t="shared" si="47"/>
        <v>0.805194805194805</v>
      </c>
      <c r="U219" s="44"/>
    </row>
    <row r="220" s="37" customFormat="1" customHeight="1" spans="1:21">
      <c r="A220" s="71"/>
      <c r="B220" s="75" t="s">
        <v>1146</v>
      </c>
      <c r="C220" s="75" t="s">
        <v>1147</v>
      </c>
      <c r="D220" s="75" t="s">
        <v>183</v>
      </c>
      <c r="E220" s="62">
        <f t="shared" si="37"/>
        <v>41.9651741293532</v>
      </c>
      <c r="F220" s="75">
        <f t="shared" si="38"/>
        <v>256</v>
      </c>
      <c r="G220" s="65">
        <f t="shared" si="39"/>
        <v>0.831168831168831</v>
      </c>
      <c r="H220" s="66" t="s">
        <v>152</v>
      </c>
      <c r="I220" s="62">
        <f t="shared" si="40"/>
        <v>8.14126394052045</v>
      </c>
      <c r="J220" s="61">
        <f t="shared" si="41"/>
        <v>162</v>
      </c>
      <c r="K220" s="65">
        <f t="shared" si="42"/>
        <v>0.525974025974026</v>
      </c>
      <c r="L220" s="62">
        <v>0</v>
      </c>
      <c r="M220" s="61">
        <f t="shared" si="36"/>
        <v>0</v>
      </c>
      <c r="N220" s="61">
        <f t="shared" si="43"/>
        <v>164</v>
      </c>
      <c r="O220" s="65">
        <f t="shared" si="44"/>
        <v>0.532467532467532</v>
      </c>
      <c r="P220" s="61">
        <v>0</v>
      </c>
      <c r="Q220" s="62">
        <f t="shared" si="45"/>
        <v>50.1064380698737</v>
      </c>
      <c r="R220" s="61">
        <f t="shared" si="46"/>
        <v>247</v>
      </c>
      <c r="S220" s="67">
        <f t="shared" si="47"/>
        <v>0.801948051948052</v>
      </c>
      <c r="U220" s="44"/>
    </row>
    <row r="221" s="37" customFormat="1" customHeight="1" spans="1:21">
      <c r="A221" s="71"/>
      <c r="B221" s="75" t="s">
        <v>1148</v>
      </c>
      <c r="C221" s="75" t="s">
        <v>1149</v>
      </c>
      <c r="D221" s="75" t="s">
        <v>1150</v>
      </c>
      <c r="E221" s="62">
        <f t="shared" si="37"/>
        <v>41.4427860696517</v>
      </c>
      <c r="F221" s="75">
        <f t="shared" si="38"/>
        <v>258</v>
      </c>
      <c r="G221" s="65">
        <f t="shared" si="39"/>
        <v>0.837662337662338</v>
      </c>
      <c r="H221" s="66" t="s">
        <v>105</v>
      </c>
      <c r="I221" s="62">
        <f t="shared" si="40"/>
        <v>4.79553903345725</v>
      </c>
      <c r="J221" s="61">
        <f t="shared" si="41"/>
        <v>272</v>
      </c>
      <c r="K221" s="65">
        <f t="shared" si="42"/>
        <v>0.883116883116883</v>
      </c>
      <c r="L221" s="62">
        <v>0</v>
      </c>
      <c r="M221" s="61">
        <f t="shared" si="36"/>
        <v>0</v>
      </c>
      <c r="N221" s="61">
        <f t="shared" si="43"/>
        <v>164</v>
      </c>
      <c r="O221" s="65">
        <f t="shared" si="44"/>
        <v>0.532467532467532</v>
      </c>
      <c r="P221" s="61">
        <v>0</v>
      </c>
      <c r="Q221" s="62">
        <f t="shared" si="45"/>
        <v>46.238325103109</v>
      </c>
      <c r="R221" s="61">
        <f t="shared" si="46"/>
        <v>272</v>
      </c>
      <c r="S221" s="67">
        <f t="shared" si="47"/>
        <v>0.883116883116883</v>
      </c>
      <c r="U221" s="44"/>
    </row>
    <row r="222" s="37" customFormat="1" customHeight="1" spans="1:21">
      <c r="A222" s="71"/>
      <c r="B222" s="75" t="s">
        <v>1151</v>
      </c>
      <c r="C222" s="75" t="s">
        <v>1152</v>
      </c>
      <c r="D222" s="75" t="s">
        <v>1153</v>
      </c>
      <c r="E222" s="62">
        <f t="shared" si="37"/>
        <v>41.2686567164179</v>
      </c>
      <c r="F222" s="75">
        <f t="shared" si="38"/>
        <v>259</v>
      </c>
      <c r="G222" s="65">
        <f t="shared" si="39"/>
        <v>0.840909090909091</v>
      </c>
      <c r="H222" s="66" t="s">
        <v>1129</v>
      </c>
      <c r="I222" s="62">
        <f t="shared" si="40"/>
        <v>3.90334572490706</v>
      </c>
      <c r="J222" s="61">
        <f t="shared" si="41"/>
        <v>301</v>
      </c>
      <c r="K222" s="65">
        <f t="shared" si="42"/>
        <v>0.977272727272727</v>
      </c>
      <c r="L222" s="62">
        <v>1</v>
      </c>
      <c r="M222" s="61">
        <f t="shared" si="36"/>
        <v>1</v>
      </c>
      <c r="N222" s="61">
        <f t="shared" si="43"/>
        <v>134</v>
      </c>
      <c r="O222" s="65">
        <f t="shared" si="44"/>
        <v>0.435064935064935</v>
      </c>
      <c r="P222" s="61">
        <v>0</v>
      </c>
      <c r="Q222" s="62">
        <f t="shared" si="45"/>
        <v>46.172002441325</v>
      </c>
      <c r="R222" s="61">
        <f t="shared" si="46"/>
        <v>273</v>
      </c>
      <c r="S222" s="67">
        <f t="shared" si="47"/>
        <v>0.886363636363636</v>
      </c>
      <c r="U222" s="44"/>
    </row>
    <row r="223" s="37" customFormat="1" customHeight="1" spans="1:21">
      <c r="A223" s="71"/>
      <c r="B223" s="75" t="s">
        <v>1154</v>
      </c>
      <c r="C223" s="75" t="s">
        <v>1155</v>
      </c>
      <c r="D223" s="75" t="s">
        <v>1153</v>
      </c>
      <c r="E223" s="62">
        <f t="shared" si="37"/>
        <v>41.2686567164179</v>
      </c>
      <c r="F223" s="75">
        <f t="shared" si="38"/>
        <v>259</v>
      </c>
      <c r="G223" s="65">
        <f t="shared" si="39"/>
        <v>0.840909090909091</v>
      </c>
      <c r="H223" s="66" t="s">
        <v>1156</v>
      </c>
      <c r="I223" s="62">
        <f t="shared" si="40"/>
        <v>3.79182156133829</v>
      </c>
      <c r="J223" s="61">
        <f t="shared" si="41"/>
        <v>303</v>
      </c>
      <c r="K223" s="65">
        <f t="shared" si="42"/>
        <v>0.983766233766234</v>
      </c>
      <c r="L223" s="62">
        <v>1</v>
      </c>
      <c r="M223" s="61">
        <f t="shared" si="36"/>
        <v>1</v>
      </c>
      <c r="N223" s="61">
        <f t="shared" si="43"/>
        <v>134</v>
      </c>
      <c r="O223" s="65">
        <f t="shared" si="44"/>
        <v>0.435064935064935</v>
      </c>
      <c r="P223" s="61">
        <v>0</v>
      </c>
      <c r="Q223" s="62">
        <f t="shared" si="45"/>
        <v>46.0604782777562</v>
      </c>
      <c r="R223" s="61">
        <f t="shared" si="46"/>
        <v>274</v>
      </c>
      <c r="S223" s="67">
        <f t="shared" si="47"/>
        <v>0.88961038961039</v>
      </c>
      <c r="U223" s="44"/>
    </row>
    <row r="224" s="37" customFormat="1" customHeight="1" spans="1:21">
      <c r="A224" s="71"/>
      <c r="B224" s="75" t="s">
        <v>1157</v>
      </c>
      <c r="C224" s="75" t="s">
        <v>1158</v>
      </c>
      <c r="D224" s="75" t="s">
        <v>1159</v>
      </c>
      <c r="E224" s="62">
        <f t="shared" si="37"/>
        <v>40.9203980099503</v>
      </c>
      <c r="F224" s="75">
        <f t="shared" si="38"/>
        <v>261</v>
      </c>
      <c r="G224" s="65">
        <f t="shared" si="39"/>
        <v>0.847402597402597</v>
      </c>
      <c r="H224" s="66" t="s">
        <v>1160</v>
      </c>
      <c r="I224" s="62">
        <f t="shared" si="40"/>
        <v>3.3457249070632</v>
      </c>
      <c r="J224" s="61">
        <f t="shared" si="41"/>
        <v>305</v>
      </c>
      <c r="K224" s="65">
        <f t="shared" si="42"/>
        <v>0.99025974025974</v>
      </c>
      <c r="L224" s="62">
        <v>1</v>
      </c>
      <c r="M224" s="61">
        <f t="shared" si="36"/>
        <v>1</v>
      </c>
      <c r="N224" s="61">
        <f t="shared" si="43"/>
        <v>134</v>
      </c>
      <c r="O224" s="65">
        <f t="shared" si="44"/>
        <v>0.435064935064935</v>
      </c>
      <c r="P224" s="61">
        <v>0</v>
      </c>
      <c r="Q224" s="62">
        <f t="shared" si="45"/>
        <v>45.2661229170135</v>
      </c>
      <c r="R224" s="61">
        <f t="shared" si="46"/>
        <v>276</v>
      </c>
      <c r="S224" s="67">
        <f t="shared" si="47"/>
        <v>0.896103896103896</v>
      </c>
      <c r="U224" s="44"/>
    </row>
    <row r="225" s="37" customFormat="1" customHeight="1" spans="1:21">
      <c r="A225" s="71"/>
      <c r="B225" s="75" t="s">
        <v>1161</v>
      </c>
      <c r="C225" s="75" t="s">
        <v>1162</v>
      </c>
      <c r="D225" s="75" t="s">
        <v>605</v>
      </c>
      <c r="E225" s="62">
        <f t="shared" si="37"/>
        <v>40.7462686567164</v>
      </c>
      <c r="F225" s="75">
        <f t="shared" si="38"/>
        <v>262</v>
      </c>
      <c r="G225" s="65">
        <f t="shared" si="39"/>
        <v>0.850649350649351</v>
      </c>
      <c r="H225" s="66" t="s">
        <v>131</v>
      </c>
      <c r="I225" s="62">
        <f t="shared" si="40"/>
        <v>4.46096654275093</v>
      </c>
      <c r="J225" s="61">
        <f t="shared" si="41"/>
        <v>287</v>
      </c>
      <c r="K225" s="65">
        <f t="shared" si="42"/>
        <v>0.931818181818182</v>
      </c>
      <c r="L225" s="62">
        <v>0</v>
      </c>
      <c r="M225" s="61">
        <f t="shared" si="36"/>
        <v>0</v>
      </c>
      <c r="N225" s="61">
        <f t="shared" si="43"/>
        <v>164</v>
      </c>
      <c r="O225" s="65">
        <f t="shared" si="44"/>
        <v>0.532467532467532</v>
      </c>
      <c r="P225" s="61">
        <v>0</v>
      </c>
      <c r="Q225" s="62">
        <f t="shared" si="45"/>
        <v>45.2072351994674</v>
      </c>
      <c r="R225" s="61">
        <f t="shared" si="46"/>
        <v>277</v>
      </c>
      <c r="S225" s="67">
        <f t="shared" si="47"/>
        <v>0.899350649350649</v>
      </c>
      <c r="U225" s="44"/>
    </row>
    <row r="226" s="37" customFormat="1" customHeight="1" spans="1:21">
      <c r="A226" s="71"/>
      <c r="B226" s="75" t="s">
        <v>1163</v>
      </c>
      <c r="C226" s="75" t="s">
        <v>1164</v>
      </c>
      <c r="D226" s="75" t="s">
        <v>1165</v>
      </c>
      <c r="E226" s="62">
        <f t="shared" si="37"/>
        <v>40.0497512437811</v>
      </c>
      <c r="F226" s="75">
        <f t="shared" si="38"/>
        <v>263</v>
      </c>
      <c r="G226" s="65">
        <f t="shared" si="39"/>
        <v>0.853896103896104</v>
      </c>
      <c r="H226" s="66" t="s">
        <v>1166</v>
      </c>
      <c r="I226" s="62">
        <f t="shared" si="40"/>
        <v>8.97769516728625</v>
      </c>
      <c r="J226" s="61">
        <f t="shared" si="41"/>
        <v>136</v>
      </c>
      <c r="K226" s="65">
        <f t="shared" si="42"/>
        <v>0.441558441558442</v>
      </c>
      <c r="L226" s="62">
        <v>0</v>
      </c>
      <c r="M226" s="61">
        <f t="shared" si="36"/>
        <v>0</v>
      </c>
      <c r="N226" s="61">
        <f t="shared" si="43"/>
        <v>164</v>
      </c>
      <c r="O226" s="65">
        <f t="shared" si="44"/>
        <v>0.532467532467532</v>
      </c>
      <c r="P226" s="61">
        <v>0</v>
      </c>
      <c r="Q226" s="62">
        <f t="shared" si="45"/>
        <v>49.0274464110673</v>
      </c>
      <c r="R226" s="61">
        <f t="shared" si="46"/>
        <v>254</v>
      </c>
      <c r="S226" s="67">
        <f t="shared" si="47"/>
        <v>0.824675324675325</v>
      </c>
      <c r="U226" s="44"/>
    </row>
    <row r="227" s="37" customFormat="1" customHeight="1" spans="1:21">
      <c r="A227" s="71"/>
      <c r="B227" s="75" t="s">
        <v>1167</v>
      </c>
      <c r="C227" s="75" t="s">
        <v>1168</v>
      </c>
      <c r="D227" s="75" t="s">
        <v>84</v>
      </c>
      <c r="E227" s="62">
        <f t="shared" si="37"/>
        <v>39.8756218905473</v>
      </c>
      <c r="F227" s="75">
        <f t="shared" si="38"/>
        <v>265</v>
      </c>
      <c r="G227" s="65">
        <f t="shared" si="39"/>
        <v>0.86038961038961</v>
      </c>
      <c r="H227" s="66" t="s">
        <v>131</v>
      </c>
      <c r="I227" s="62">
        <f t="shared" si="40"/>
        <v>4.46096654275093</v>
      </c>
      <c r="J227" s="61">
        <f t="shared" si="41"/>
        <v>287</v>
      </c>
      <c r="K227" s="65">
        <f t="shared" si="42"/>
        <v>0.931818181818182</v>
      </c>
      <c r="L227" s="62">
        <v>0</v>
      </c>
      <c r="M227" s="61">
        <f t="shared" si="36"/>
        <v>0</v>
      </c>
      <c r="N227" s="61">
        <f t="shared" si="43"/>
        <v>164</v>
      </c>
      <c r="O227" s="65">
        <f t="shared" si="44"/>
        <v>0.532467532467532</v>
      </c>
      <c r="P227" s="61">
        <v>0</v>
      </c>
      <c r="Q227" s="62">
        <f t="shared" si="45"/>
        <v>44.3365884332982</v>
      </c>
      <c r="R227" s="61">
        <f t="shared" si="46"/>
        <v>282</v>
      </c>
      <c r="S227" s="67">
        <f t="shared" si="47"/>
        <v>0.915584415584416</v>
      </c>
      <c r="U227" s="44"/>
    </row>
    <row r="228" s="37" customFormat="1" customHeight="1" spans="1:21">
      <c r="A228" s="71"/>
      <c r="B228" s="75" t="s">
        <v>1169</v>
      </c>
      <c r="C228" s="75" t="s">
        <v>1170</v>
      </c>
      <c r="D228" s="75" t="s">
        <v>477</v>
      </c>
      <c r="E228" s="62">
        <f t="shared" si="37"/>
        <v>39.7014925373134</v>
      </c>
      <c r="F228" s="75">
        <f t="shared" si="38"/>
        <v>266</v>
      </c>
      <c r="G228" s="65">
        <f t="shared" si="39"/>
        <v>0.863636363636364</v>
      </c>
      <c r="H228" s="66" t="s">
        <v>131</v>
      </c>
      <c r="I228" s="62">
        <f t="shared" si="40"/>
        <v>4.46096654275093</v>
      </c>
      <c r="J228" s="61">
        <f t="shared" si="41"/>
        <v>287</v>
      </c>
      <c r="K228" s="65">
        <f t="shared" si="42"/>
        <v>0.931818181818182</v>
      </c>
      <c r="L228" s="62">
        <v>0</v>
      </c>
      <c r="M228" s="61">
        <f t="shared" si="36"/>
        <v>0</v>
      </c>
      <c r="N228" s="61">
        <f t="shared" si="43"/>
        <v>164</v>
      </c>
      <c r="O228" s="65">
        <f t="shared" si="44"/>
        <v>0.532467532467532</v>
      </c>
      <c r="P228" s="61">
        <v>0</v>
      </c>
      <c r="Q228" s="62">
        <f t="shared" si="45"/>
        <v>44.1624590800644</v>
      </c>
      <c r="R228" s="61">
        <f t="shared" si="46"/>
        <v>284</v>
      </c>
      <c r="S228" s="67">
        <f t="shared" si="47"/>
        <v>0.922077922077922</v>
      </c>
      <c r="U228" s="44"/>
    </row>
    <row r="229" s="37" customFormat="1" customHeight="1" spans="1:21">
      <c r="A229" s="71"/>
      <c r="B229" s="75" t="s">
        <v>1171</v>
      </c>
      <c r="C229" s="75" t="s">
        <v>1172</v>
      </c>
      <c r="D229" s="75" t="s">
        <v>477</v>
      </c>
      <c r="E229" s="62">
        <f t="shared" si="37"/>
        <v>39.7014925373134</v>
      </c>
      <c r="F229" s="75">
        <f t="shared" si="38"/>
        <v>266</v>
      </c>
      <c r="G229" s="65">
        <f t="shared" si="39"/>
        <v>0.863636363636364</v>
      </c>
      <c r="H229" s="66" t="s">
        <v>366</v>
      </c>
      <c r="I229" s="62">
        <f t="shared" si="40"/>
        <v>6.57992565055762</v>
      </c>
      <c r="J229" s="61">
        <f t="shared" si="41"/>
        <v>217</v>
      </c>
      <c r="K229" s="65">
        <f t="shared" si="42"/>
        <v>0.704545454545455</v>
      </c>
      <c r="L229" s="62">
        <v>3.5</v>
      </c>
      <c r="M229" s="61">
        <f t="shared" si="36"/>
        <v>3.5</v>
      </c>
      <c r="N229" s="61">
        <f t="shared" si="43"/>
        <v>91</v>
      </c>
      <c r="O229" s="65">
        <f t="shared" si="44"/>
        <v>0.295454545454545</v>
      </c>
      <c r="P229" s="61">
        <v>0</v>
      </c>
      <c r="Q229" s="62">
        <f t="shared" si="45"/>
        <v>49.7814181878711</v>
      </c>
      <c r="R229" s="61">
        <f t="shared" si="46"/>
        <v>252</v>
      </c>
      <c r="S229" s="67">
        <f t="shared" si="47"/>
        <v>0.818181818181818</v>
      </c>
      <c r="U229" s="44"/>
    </row>
    <row r="230" s="37" customFormat="1" customHeight="1" spans="1:21">
      <c r="A230" s="71"/>
      <c r="B230" s="75" t="s">
        <v>1173</v>
      </c>
      <c r="C230" s="75" t="s">
        <v>1174</v>
      </c>
      <c r="D230" s="75" t="s">
        <v>1175</v>
      </c>
      <c r="E230" s="62">
        <f t="shared" si="37"/>
        <v>39.3532338308458</v>
      </c>
      <c r="F230" s="75">
        <f t="shared" si="38"/>
        <v>268</v>
      </c>
      <c r="G230" s="65">
        <f t="shared" si="39"/>
        <v>0.87012987012987</v>
      </c>
      <c r="H230" s="66" t="s">
        <v>366</v>
      </c>
      <c r="I230" s="62">
        <f t="shared" si="40"/>
        <v>6.57992565055762</v>
      </c>
      <c r="J230" s="61">
        <f t="shared" si="41"/>
        <v>217</v>
      </c>
      <c r="K230" s="65">
        <f t="shared" si="42"/>
        <v>0.704545454545455</v>
      </c>
      <c r="L230" s="62">
        <v>4</v>
      </c>
      <c r="M230" s="61">
        <f t="shared" si="36"/>
        <v>4</v>
      </c>
      <c r="N230" s="61">
        <f t="shared" si="43"/>
        <v>88</v>
      </c>
      <c r="O230" s="65">
        <f t="shared" si="44"/>
        <v>0.285714285714286</v>
      </c>
      <c r="P230" s="61">
        <v>0</v>
      </c>
      <c r="Q230" s="62">
        <f t="shared" si="45"/>
        <v>49.9331594814034</v>
      </c>
      <c r="R230" s="61">
        <f t="shared" si="46"/>
        <v>251</v>
      </c>
      <c r="S230" s="67">
        <f t="shared" si="47"/>
        <v>0.814935064935065</v>
      </c>
      <c r="U230" s="44"/>
    </row>
    <row r="231" s="37" customFormat="1" customHeight="1" spans="1:21">
      <c r="A231" s="71"/>
      <c r="B231" s="75" t="s">
        <v>1176</v>
      </c>
      <c r="C231" s="75" t="s">
        <v>1177</v>
      </c>
      <c r="D231" s="75" t="s">
        <v>1178</v>
      </c>
      <c r="E231" s="62">
        <f t="shared" si="37"/>
        <v>38.8308457711443</v>
      </c>
      <c r="F231" s="75">
        <f t="shared" si="38"/>
        <v>269</v>
      </c>
      <c r="G231" s="65">
        <f t="shared" si="39"/>
        <v>0.873376623376623</v>
      </c>
      <c r="H231" s="66" t="s">
        <v>101</v>
      </c>
      <c r="I231" s="62">
        <f t="shared" si="40"/>
        <v>4.68401486988848</v>
      </c>
      <c r="J231" s="61">
        <f t="shared" si="41"/>
        <v>276</v>
      </c>
      <c r="K231" s="65">
        <f t="shared" si="42"/>
        <v>0.896103896103896</v>
      </c>
      <c r="L231" s="62">
        <v>0</v>
      </c>
      <c r="M231" s="61">
        <f t="shared" si="36"/>
        <v>0</v>
      </c>
      <c r="N231" s="61">
        <f t="shared" si="43"/>
        <v>164</v>
      </c>
      <c r="O231" s="65">
        <f t="shared" si="44"/>
        <v>0.532467532467532</v>
      </c>
      <c r="P231" s="61">
        <v>0</v>
      </c>
      <c r="Q231" s="62">
        <f t="shared" si="45"/>
        <v>43.5148606410328</v>
      </c>
      <c r="R231" s="61">
        <f t="shared" si="46"/>
        <v>285</v>
      </c>
      <c r="S231" s="67">
        <f t="shared" si="47"/>
        <v>0.925324675324675</v>
      </c>
      <c r="U231" s="44"/>
    </row>
    <row r="232" s="37" customFormat="1" customHeight="1" spans="1:21">
      <c r="A232" s="71"/>
      <c r="B232" s="75" t="s">
        <v>1179</v>
      </c>
      <c r="C232" s="75" t="s">
        <v>1180</v>
      </c>
      <c r="D232" s="75" t="s">
        <v>231</v>
      </c>
      <c r="E232" s="62">
        <f t="shared" si="37"/>
        <v>38.6567164179105</v>
      </c>
      <c r="F232" s="75">
        <f t="shared" si="38"/>
        <v>270</v>
      </c>
      <c r="G232" s="65">
        <f t="shared" si="39"/>
        <v>0.876623376623377</v>
      </c>
      <c r="H232" s="66" t="s">
        <v>1181</v>
      </c>
      <c r="I232" s="62">
        <f t="shared" si="40"/>
        <v>7.30483271375465</v>
      </c>
      <c r="J232" s="61">
        <f t="shared" si="41"/>
        <v>199</v>
      </c>
      <c r="K232" s="65">
        <f t="shared" si="42"/>
        <v>0.646103896103896</v>
      </c>
      <c r="L232" s="62">
        <v>0</v>
      </c>
      <c r="M232" s="61">
        <f t="shared" si="36"/>
        <v>0</v>
      </c>
      <c r="N232" s="61">
        <f t="shared" si="43"/>
        <v>164</v>
      </c>
      <c r="O232" s="65">
        <f t="shared" si="44"/>
        <v>0.532467532467532</v>
      </c>
      <c r="P232" s="61">
        <v>0</v>
      </c>
      <c r="Q232" s="62">
        <f t="shared" si="45"/>
        <v>45.9615491316651</v>
      </c>
      <c r="R232" s="61">
        <f t="shared" si="46"/>
        <v>275</v>
      </c>
      <c r="S232" s="67">
        <f t="shared" si="47"/>
        <v>0.892857142857143</v>
      </c>
      <c r="U232" s="44"/>
    </row>
    <row r="233" s="37" customFormat="1" customHeight="1" spans="1:21">
      <c r="A233" s="71"/>
      <c r="B233" s="75" t="s">
        <v>1182</v>
      </c>
      <c r="C233" s="75" t="s">
        <v>1183</v>
      </c>
      <c r="D233" s="75" t="s">
        <v>104</v>
      </c>
      <c r="E233" s="62">
        <f t="shared" si="37"/>
        <v>37.7860696517413</v>
      </c>
      <c r="F233" s="75">
        <f t="shared" si="38"/>
        <v>271</v>
      </c>
      <c r="G233" s="65">
        <f t="shared" si="39"/>
        <v>0.87987012987013</v>
      </c>
      <c r="H233" s="66" t="s">
        <v>53</v>
      </c>
      <c r="I233" s="62">
        <f t="shared" si="40"/>
        <v>6.02230483271375</v>
      </c>
      <c r="J233" s="61">
        <f t="shared" si="41"/>
        <v>230</v>
      </c>
      <c r="K233" s="65">
        <f t="shared" si="42"/>
        <v>0.746753246753247</v>
      </c>
      <c r="L233" s="62">
        <v>1</v>
      </c>
      <c r="M233" s="61">
        <f t="shared" si="36"/>
        <v>1</v>
      </c>
      <c r="N233" s="61">
        <f t="shared" si="43"/>
        <v>134</v>
      </c>
      <c r="O233" s="65">
        <f t="shared" si="44"/>
        <v>0.435064935064935</v>
      </c>
      <c r="P233" s="61">
        <v>0</v>
      </c>
      <c r="Q233" s="62">
        <f t="shared" si="45"/>
        <v>44.8083744844551</v>
      </c>
      <c r="R233" s="61">
        <f t="shared" si="46"/>
        <v>281</v>
      </c>
      <c r="S233" s="67">
        <f t="shared" si="47"/>
        <v>0.912337662337662</v>
      </c>
      <c r="U233" s="44"/>
    </row>
    <row r="234" s="37" customFormat="1" customHeight="1" spans="1:21">
      <c r="A234" s="71"/>
      <c r="B234" s="75" t="s">
        <v>1184</v>
      </c>
      <c r="C234" s="75" t="s">
        <v>1185</v>
      </c>
      <c r="D234" s="75" t="s">
        <v>1186</v>
      </c>
      <c r="E234" s="62">
        <f t="shared" si="37"/>
        <v>37.4378109452736</v>
      </c>
      <c r="F234" s="75">
        <f t="shared" si="38"/>
        <v>272</v>
      </c>
      <c r="G234" s="65">
        <f t="shared" si="39"/>
        <v>0.883116883116883</v>
      </c>
      <c r="H234" s="66" t="s">
        <v>49</v>
      </c>
      <c r="I234" s="62">
        <f t="shared" si="40"/>
        <v>16.9516728624535</v>
      </c>
      <c r="J234" s="61">
        <f t="shared" si="41"/>
        <v>47</v>
      </c>
      <c r="K234" s="65">
        <f t="shared" si="42"/>
        <v>0.152597402597403</v>
      </c>
      <c r="L234" s="62">
        <v>0</v>
      </c>
      <c r="M234" s="61">
        <f t="shared" si="36"/>
        <v>0</v>
      </c>
      <c r="N234" s="61">
        <f t="shared" si="43"/>
        <v>164</v>
      </c>
      <c r="O234" s="65">
        <f t="shared" si="44"/>
        <v>0.532467532467532</v>
      </c>
      <c r="P234" s="61">
        <v>0</v>
      </c>
      <c r="Q234" s="62">
        <f t="shared" si="45"/>
        <v>54.3894838077272</v>
      </c>
      <c r="R234" s="61">
        <f t="shared" si="46"/>
        <v>220</v>
      </c>
      <c r="S234" s="67">
        <f t="shared" si="47"/>
        <v>0.714285714285714</v>
      </c>
      <c r="U234" s="44"/>
    </row>
    <row r="235" s="37" customFormat="1" customHeight="1" spans="1:21">
      <c r="A235" s="71"/>
      <c r="B235" s="75" t="s">
        <v>1187</v>
      </c>
      <c r="C235" s="75" t="s">
        <v>1188</v>
      </c>
      <c r="D235" s="75" t="s">
        <v>1186</v>
      </c>
      <c r="E235" s="62">
        <f t="shared" si="37"/>
        <v>37.4378109452736</v>
      </c>
      <c r="F235" s="75">
        <f t="shared" si="38"/>
        <v>272</v>
      </c>
      <c r="G235" s="65">
        <f t="shared" si="39"/>
        <v>0.883116883116883</v>
      </c>
      <c r="H235" s="66" t="s">
        <v>360</v>
      </c>
      <c r="I235" s="62">
        <f t="shared" si="40"/>
        <v>9.25650557620818</v>
      </c>
      <c r="J235" s="61">
        <f t="shared" si="41"/>
        <v>131</v>
      </c>
      <c r="K235" s="65">
        <f t="shared" si="42"/>
        <v>0.425324675324675</v>
      </c>
      <c r="L235" s="62">
        <v>0</v>
      </c>
      <c r="M235" s="61">
        <f t="shared" si="36"/>
        <v>0</v>
      </c>
      <c r="N235" s="61">
        <f t="shared" si="43"/>
        <v>164</v>
      </c>
      <c r="O235" s="65">
        <f t="shared" si="44"/>
        <v>0.532467532467532</v>
      </c>
      <c r="P235" s="61">
        <v>0</v>
      </c>
      <c r="Q235" s="62">
        <f t="shared" si="45"/>
        <v>46.6943165214818</v>
      </c>
      <c r="R235" s="61">
        <f t="shared" si="46"/>
        <v>270</v>
      </c>
      <c r="S235" s="67">
        <f t="shared" si="47"/>
        <v>0.876623376623377</v>
      </c>
      <c r="U235" s="44"/>
    </row>
    <row r="236" s="37" customFormat="1" customHeight="1" spans="1:21">
      <c r="A236" s="71"/>
      <c r="B236" s="75" t="s">
        <v>1189</v>
      </c>
      <c r="C236" s="75" t="s">
        <v>1190</v>
      </c>
      <c r="D236" s="75" t="s">
        <v>343</v>
      </c>
      <c r="E236" s="62">
        <f t="shared" si="37"/>
        <v>37.2636815920398</v>
      </c>
      <c r="F236" s="75">
        <f t="shared" si="38"/>
        <v>274</v>
      </c>
      <c r="G236" s="65">
        <f t="shared" si="39"/>
        <v>0.88961038961039</v>
      </c>
      <c r="H236" s="66" t="s">
        <v>1191</v>
      </c>
      <c r="I236" s="62">
        <f t="shared" si="40"/>
        <v>10.3717472118959</v>
      </c>
      <c r="J236" s="61">
        <f t="shared" si="41"/>
        <v>113</v>
      </c>
      <c r="K236" s="65">
        <f t="shared" si="42"/>
        <v>0.366883116883117</v>
      </c>
      <c r="L236" s="62">
        <v>15.4</v>
      </c>
      <c r="M236" s="61">
        <f t="shared" si="36"/>
        <v>15.4</v>
      </c>
      <c r="N236" s="61">
        <f t="shared" si="43"/>
        <v>36</v>
      </c>
      <c r="O236" s="65">
        <f t="shared" si="44"/>
        <v>0.116883116883117</v>
      </c>
      <c r="P236" s="61">
        <v>0</v>
      </c>
      <c r="Q236" s="62">
        <f t="shared" si="45"/>
        <v>63.0354288039357</v>
      </c>
      <c r="R236" s="61">
        <f t="shared" si="46"/>
        <v>146</v>
      </c>
      <c r="S236" s="67">
        <f t="shared" si="47"/>
        <v>0.474025974025974</v>
      </c>
      <c r="U236" s="44"/>
    </row>
    <row r="237" s="37" customFormat="1" customHeight="1" spans="1:21">
      <c r="A237" s="71"/>
      <c r="B237" s="75" t="s">
        <v>1192</v>
      </c>
      <c r="C237" s="75" t="s">
        <v>1193</v>
      </c>
      <c r="D237" s="75" t="s">
        <v>1194</v>
      </c>
      <c r="E237" s="62">
        <f t="shared" si="37"/>
        <v>36.9154228855721</v>
      </c>
      <c r="F237" s="75">
        <f t="shared" si="38"/>
        <v>275</v>
      </c>
      <c r="G237" s="65">
        <f t="shared" si="39"/>
        <v>0.892857142857143</v>
      </c>
      <c r="H237" s="66" t="s">
        <v>1195</v>
      </c>
      <c r="I237" s="62">
        <f t="shared" si="40"/>
        <v>8.19702602230483</v>
      </c>
      <c r="J237" s="61">
        <f t="shared" si="41"/>
        <v>161</v>
      </c>
      <c r="K237" s="65">
        <f t="shared" si="42"/>
        <v>0.522727272727273</v>
      </c>
      <c r="L237" s="62">
        <v>0</v>
      </c>
      <c r="M237" s="61">
        <f t="shared" si="36"/>
        <v>0</v>
      </c>
      <c r="N237" s="61">
        <f t="shared" si="43"/>
        <v>164</v>
      </c>
      <c r="O237" s="65">
        <f t="shared" si="44"/>
        <v>0.532467532467532</v>
      </c>
      <c r="P237" s="61">
        <v>0</v>
      </c>
      <c r="Q237" s="62">
        <f t="shared" si="45"/>
        <v>45.112448907877</v>
      </c>
      <c r="R237" s="61">
        <f t="shared" si="46"/>
        <v>278</v>
      </c>
      <c r="S237" s="67">
        <f t="shared" si="47"/>
        <v>0.902597402597403</v>
      </c>
      <c r="U237" s="44"/>
    </row>
    <row r="238" s="37" customFormat="1" customHeight="1" spans="1:21">
      <c r="A238" s="71"/>
      <c r="B238" s="75" t="s">
        <v>1196</v>
      </c>
      <c r="C238" s="75" t="s">
        <v>1197</v>
      </c>
      <c r="D238" s="75" t="s">
        <v>1194</v>
      </c>
      <c r="E238" s="62">
        <f t="shared" si="37"/>
        <v>36.9154228855721</v>
      </c>
      <c r="F238" s="75">
        <f t="shared" si="38"/>
        <v>275</v>
      </c>
      <c r="G238" s="65">
        <f t="shared" si="39"/>
        <v>0.892857142857143</v>
      </c>
      <c r="H238" s="66" t="s">
        <v>25</v>
      </c>
      <c r="I238" s="62">
        <f t="shared" si="40"/>
        <v>17.0631970260223</v>
      </c>
      <c r="J238" s="61">
        <f t="shared" si="41"/>
        <v>43</v>
      </c>
      <c r="K238" s="65">
        <f t="shared" si="42"/>
        <v>0.13961038961039</v>
      </c>
      <c r="L238" s="62">
        <v>0</v>
      </c>
      <c r="M238" s="61">
        <f t="shared" si="36"/>
        <v>0</v>
      </c>
      <c r="N238" s="61">
        <f t="shared" si="43"/>
        <v>164</v>
      </c>
      <c r="O238" s="65">
        <f t="shared" si="44"/>
        <v>0.532467532467532</v>
      </c>
      <c r="P238" s="61">
        <v>0</v>
      </c>
      <c r="Q238" s="62">
        <f t="shared" si="45"/>
        <v>53.9786199115945</v>
      </c>
      <c r="R238" s="61">
        <f t="shared" si="46"/>
        <v>224</v>
      </c>
      <c r="S238" s="67">
        <f t="shared" si="47"/>
        <v>0.727272727272727</v>
      </c>
      <c r="U238" s="44"/>
    </row>
    <row r="239" s="37" customFormat="1" customHeight="1" spans="1:21">
      <c r="A239" s="71"/>
      <c r="B239" s="75" t="s">
        <v>1198</v>
      </c>
      <c r="C239" s="75" t="s">
        <v>1199</v>
      </c>
      <c r="D239" s="75" t="s">
        <v>1200</v>
      </c>
      <c r="E239" s="62">
        <f t="shared" si="37"/>
        <v>36.5671641791045</v>
      </c>
      <c r="F239" s="75">
        <f t="shared" si="38"/>
        <v>278</v>
      </c>
      <c r="G239" s="65">
        <f t="shared" si="39"/>
        <v>0.902597402597403</v>
      </c>
      <c r="H239" s="66" t="s">
        <v>1201</v>
      </c>
      <c r="I239" s="62">
        <f t="shared" si="40"/>
        <v>4.01486988847584</v>
      </c>
      <c r="J239" s="61">
        <f t="shared" si="41"/>
        <v>300</v>
      </c>
      <c r="K239" s="65">
        <f t="shared" si="42"/>
        <v>0.974025974025974</v>
      </c>
      <c r="L239" s="62">
        <v>0</v>
      </c>
      <c r="M239" s="61">
        <f t="shared" si="36"/>
        <v>0</v>
      </c>
      <c r="N239" s="61">
        <f t="shared" si="43"/>
        <v>164</v>
      </c>
      <c r="O239" s="65">
        <f t="shared" si="44"/>
        <v>0.532467532467532</v>
      </c>
      <c r="P239" s="61">
        <v>0</v>
      </c>
      <c r="Q239" s="62">
        <f t="shared" si="45"/>
        <v>40.5820340675803</v>
      </c>
      <c r="R239" s="61">
        <f t="shared" si="46"/>
        <v>294</v>
      </c>
      <c r="S239" s="67">
        <f t="shared" si="47"/>
        <v>0.954545454545455</v>
      </c>
      <c r="U239" s="44"/>
    </row>
    <row r="240" s="37" customFormat="1" customHeight="1" spans="1:21">
      <c r="A240" s="71"/>
      <c r="B240" s="75" t="s">
        <v>1202</v>
      </c>
      <c r="C240" s="75" t="s">
        <v>1203</v>
      </c>
      <c r="D240" s="75" t="s">
        <v>1204</v>
      </c>
      <c r="E240" s="62">
        <f t="shared" si="37"/>
        <v>36.3930348258707</v>
      </c>
      <c r="F240" s="75">
        <f t="shared" si="38"/>
        <v>279</v>
      </c>
      <c r="G240" s="65">
        <f t="shared" si="39"/>
        <v>0.905844155844156</v>
      </c>
      <c r="H240" s="66" t="s">
        <v>1191</v>
      </c>
      <c r="I240" s="62">
        <f t="shared" si="40"/>
        <v>10.3717472118959</v>
      </c>
      <c r="J240" s="61">
        <f t="shared" si="41"/>
        <v>113</v>
      </c>
      <c r="K240" s="65">
        <f t="shared" si="42"/>
        <v>0.366883116883117</v>
      </c>
      <c r="L240" s="62">
        <v>0</v>
      </c>
      <c r="M240" s="61">
        <f t="shared" si="36"/>
        <v>0</v>
      </c>
      <c r="N240" s="61">
        <f t="shared" si="43"/>
        <v>164</v>
      </c>
      <c r="O240" s="65">
        <f t="shared" si="44"/>
        <v>0.532467532467532</v>
      </c>
      <c r="P240" s="61">
        <v>0</v>
      </c>
      <c r="Q240" s="62">
        <f t="shared" si="45"/>
        <v>46.7647820377666</v>
      </c>
      <c r="R240" s="61">
        <f t="shared" si="46"/>
        <v>269</v>
      </c>
      <c r="S240" s="67">
        <f t="shared" si="47"/>
        <v>0.873376623376623</v>
      </c>
      <c r="U240" s="44"/>
    </row>
    <row r="241" s="37" customFormat="1" customHeight="1" spans="1:21">
      <c r="A241" s="71"/>
      <c r="B241" s="75" t="s">
        <v>1205</v>
      </c>
      <c r="C241" s="75" t="s">
        <v>1206</v>
      </c>
      <c r="D241" s="75" t="s">
        <v>1207</v>
      </c>
      <c r="E241" s="62">
        <f t="shared" si="37"/>
        <v>36.044776119403</v>
      </c>
      <c r="F241" s="75">
        <f t="shared" si="38"/>
        <v>282</v>
      </c>
      <c r="G241" s="65">
        <f t="shared" si="39"/>
        <v>0.915584415584416</v>
      </c>
      <c r="H241" s="66" t="s">
        <v>77</v>
      </c>
      <c r="I241" s="62">
        <f t="shared" si="40"/>
        <v>5.46468401486989</v>
      </c>
      <c r="J241" s="61">
        <f t="shared" si="41"/>
        <v>250</v>
      </c>
      <c r="K241" s="65">
        <f t="shared" si="42"/>
        <v>0.811688311688312</v>
      </c>
      <c r="L241" s="62">
        <v>0</v>
      </c>
      <c r="M241" s="61">
        <f t="shared" si="36"/>
        <v>0</v>
      </c>
      <c r="N241" s="61">
        <f t="shared" si="43"/>
        <v>164</v>
      </c>
      <c r="O241" s="65">
        <f t="shared" si="44"/>
        <v>0.532467532467532</v>
      </c>
      <c r="P241" s="61">
        <v>0</v>
      </c>
      <c r="Q241" s="62">
        <f t="shared" si="45"/>
        <v>41.5094601342729</v>
      </c>
      <c r="R241" s="61">
        <f t="shared" si="46"/>
        <v>290</v>
      </c>
      <c r="S241" s="67">
        <f t="shared" si="47"/>
        <v>0.941558441558442</v>
      </c>
      <c r="U241" s="44"/>
    </row>
    <row r="242" s="37" customFormat="1" customHeight="1" spans="1:21">
      <c r="A242" s="71"/>
      <c r="B242" s="75" t="s">
        <v>1208</v>
      </c>
      <c r="C242" s="75" t="s">
        <v>1209</v>
      </c>
      <c r="D242" s="75" t="s">
        <v>1210</v>
      </c>
      <c r="E242" s="62">
        <f t="shared" si="37"/>
        <v>35.8706467661692</v>
      </c>
      <c r="F242" s="75">
        <f t="shared" si="38"/>
        <v>283</v>
      </c>
      <c r="G242" s="65">
        <f t="shared" si="39"/>
        <v>0.918831168831169</v>
      </c>
      <c r="H242" s="66" t="s">
        <v>545</v>
      </c>
      <c r="I242" s="62">
        <f t="shared" si="40"/>
        <v>8.58736059479554</v>
      </c>
      <c r="J242" s="61">
        <f t="shared" si="41"/>
        <v>143</v>
      </c>
      <c r="K242" s="65">
        <f t="shared" si="42"/>
        <v>0.464285714285714</v>
      </c>
      <c r="L242" s="62">
        <v>8.5</v>
      </c>
      <c r="M242" s="61">
        <f t="shared" si="36"/>
        <v>8.5</v>
      </c>
      <c r="N242" s="61">
        <f t="shared" si="43"/>
        <v>61</v>
      </c>
      <c r="O242" s="65">
        <f t="shared" si="44"/>
        <v>0.198051948051948</v>
      </c>
      <c r="P242" s="61">
        <v>0</v>
      </c>
      <c r="Q242" s="62">
        <f t="shared" si="45"/>
        <v>52.9580073609647</v>
      </c>
      <c r="R242" s="61">
        <f t="shared" si="46"/>
        <v>231</v>
      </c>
      <c r="S242" s="67">
        <f t="shared" si="47"/>
        <v>0.75</v>
      </c>
      <c r="U242" s="44"/>
    </row>
    <row r="243" s="37" customFormat="1" customHeight="1" spans="1:21">
      <c r="A243" s="71"/>
      <c r="B243" s="75" t="s">
        <v>1211</v>
      </c>
      <c r="C243" s="75" t="s">
        <v>1212</v>
      </c>
      <c r="D243" s="75" t="s">
        <v>1210</v>
      </c>
      <c r="E243" s="62">
        <f t="shared" si="37"/>
        <v>35.8706467661692</v>
      </c>
      <c r="F243" s="75">
        <f t="shared" si="38"/>
        <v>283</v>
      </c>
      <c r="G243" s="65">
        <f t="shared" si="39"/>
        <v>0.918831168831169</v>
      </c>
      <c r="H243" s="66" t="s">
        <v>105</v>
      </c>
      <c r="I243" s="62">
        <f t="shared" si="40"/>
        <v>4.79553903345725</v>
      </c>
      <c r="J243" s="61">
        <f t="shared" si="41"/>
        <v>272</v>
      </c>
      <c r="K243" s="65">
        <f t="shared" si="42"/>
        <v>0.883116883116883</v>
      </c>
      <c r="L243" s="62">
        <v>0</v>
      </c>
      <c r="M243" s="61">
        <f t="shared" si="36"/>
        <v>0</v>
      </c>
      <c r="N243" s="61">
        <f t="shared" si="43"/>
        <v>164</v>
      </c>
      <c r="O243" s="65">
        <f t="shared" si="44"/>
        <v>0.532467532467532</v>
      </c>
      <c r="P243" s="61">
        <v>0</v>
      </c>
      <c r="Q243" s="62">
        <f t="shared" si="45"/>
        <v>40.6661857996264</v>
      </c>
      <c r="R243" s="61">
        <f t="shared" si="46"/>
        <v>292</v>
      </c>
      <c r="S243" s="67">
        <f t="shared" si="47"/>
        <v>0.948051948051948</v>
      </c>
      <c r="U243" s="44"/>
    </row>
    <row r="244" s="37" customFormat="1" customHeight="1" spans="1:21">
      <c r="A244" s="71"/>
      <c r="B244" s="75" t="s">
        <v>1213</v>
      </c>
      <c r="C244" s="75" t="s">
        <v>1214</v>
      </c>
      <c r="D244" s="75" t="s">
        <v>1210</v>
      </c>
      <c r="E244" s="62">
        <f t="shared" si="37"/>
        <v>35.8706467661692</v>
      </c>
      <c r="F244" s="75">
        <f t="shared" si="38"/>
        <v>283</v>
      </c>
      <c r="G244" s="65">
        <f t="shared" si="39"/>
        <v>0.918831168831169</v>
      </c>
      <c r="H244" s="66" t="s">
        <v>507</v>
      </c>
      <c r="I244" s="62">
        <f t="shared" si="40"/>
        <v>4.23791821561338</v>
      </c>
      <c r="J244" s="61">
        <f t="shared" si="41"/>
        <v>298</v>
      </c>
      <c r="K244" s="65">
        <f t="shared" si="42"/>
        <v>0.967532467532468</v>
      </c>
      <c r="L244" s="62">
        <v>16.5</v>
      </c>
      <c r="M244" s="61">
        <f t="shared" si="36"/>
        <v>16.5</v>
      </c>
      <c r="N244" s="61">
        <f t="shared" si="43"/>
        <v>32</v>
      </c>
      <c r="O244" s="65">
        <f t="shared" si="44"/>
        <v>0.103896103896104</v>
      </c>
      <c r="P244" s="61">
        <v>0</v>
      </c>
      <c r="Q244" s="62">
        <f t="shared" si="45"/>
        <v>56.6085649817825</v>
      </c>
      <c r="R244" s="61">
        <f t="shared" si="46"/>
        <v>199</v>
      </c>
      <c r="S244" s="67">
        <f t="shared" si="47"/>
        <v>0.646103896103896</v>
      </c>
      <c r="U244" s="44"/>
    </row>
    <row r="245" s="37" customFormat="1" customHeight="1" spans="1:21">
      <c r="A245" s="71"/>
      <c r="B245" s="75" t="s">
        <v>1215</v>
      </c>
      <c r="C245" s="75" t="s">
        <v>1216</v>
      </c>
      <c r="D245" s="75" t="s">
        <v>1217</v>
      </c>
      <c r="E245" s="62">
        <f t="shared" si="37"/>
        <v>35.5223880597015</v>
      </c>
      <c r="F245" s="75">
        <f t="shared" si="38"/>
        <v>287</v>
      </c>
      <c r="G245" s="65">
        <f t="shared" si="39"/>
        <v>0.931818181818182</v>
      </c>
      <c r="H245" s="66" t="s">
        <v>425</v>
      </c>
      <c r="I245" s="62">
        <f t="shared" si="40"/>
        <v>5.13011152416357</v>
      </c>
      <c r="J245" s="61">
        <f t="shared" si="41"/>
        <v>262</v>
      </c>
      <c r="K245" s="65">
        <f t="shared" si="42"/>
        <v>0.850649350649351</v>
      </c>
      <c r="L245" s="62">
        <v>0</v>
      </c>
      <c r="M245" s="61">
        <f t="shared" si="36"/>
        <v>0</v>
      </c>
      <c r="N245" s="61">
        <f t="shared" si="43"/>
        <v>164</v>
      </c>
      <c r="O245" s="65">
        <f t="shared" si="44"/>
        <v>0.532467532467532</v>
      </c>
      <c r="P245" s="61">
        <v>0</v>
      </c>
      <c r="Q245" s="62">
        <f t="shared" si="45"/>
        <v>40.6524995838651</v>
      </c>
      <c r="R245" s="61">
        <f t="shared" si="46"/>
        <v>293</v>
      </c>
      <c r="S245" s="67">
        <f t="shared" si="47"/>
        <v>0.951298701298701</v>
      </c>
      <c r="U245" s="44"/>
    </row>
    <row r="246" s="37" customFormat="1" customHeight="1" spans="1:21">
      <c r="A246" s="71"/>
      <c r="B246" s="75" t="s">
        <v>1218</v>
      </c>
      <c r="C246" s="75" t="s">
        <v>1219</v>
      </c>
      <c r="D246" s="75" t="s">
        <v>1220</v>
      </c>
      <c r="E246" s="62">
        <f t="shared" si="37"/>
        <v>35.1741293532338</v>
      </c>
      <c r="F246" s="75">
        <f t="shared" si="38"/>
        <v>288</v>
      </c>
      <c r="G246" s="65">
        <f t="shared" si="39"/>
        <v>0.935064935064935</v>
      </c>
      <c r="H246" s="66" t="s">
        <v>131</v>
      </c>
      <c r="I246" s="62">
        <f t="shared" si="40"/>
        <v>4.46096654275093</v>
      </c>
      <c r="J246" s="61">
        <f t="shared" si="41"/>
        <v>287</v>
      </c>
      <c r="K246" s="65">
        <f t="shared" si="42"/>
        <v>0.931818181818182</v>
      </c>
      <c r="L246" s="62">
        <v>3.5</v>
      </c>
      <c r="M246" s="61">
        <f t="shared" si="36"/>
        <v>3.5</v>
      </c>
      <c r="N246" s="61">
        <f t="shared" si="43"/>
        <v>91</v>
      </c>
      <c r="O246" s="65">
        <f t="shared" si="44"/>
        <v>0.295454545454545</v>
      </c>
      <c r="P246" s="61">
        <v>0</v>
      </c>
      <c r="Q246" s="62">
        <f t="shared" si="45"/>
        <v>43.1350958959848</v>
      </c>
      <c r="R246" s="61">
        <f t="shared" si="46"/>
        <v>287</v>
      </c>
      <c r="S246" s="67">
        <f t="shared" si="47"/>
        <v>0.931818181818182</v>
      </c>
      <c r="U246" s="44"/>
    </row>
    <row r="247" s="37" customFormat="1" customHeight="1" spans="1:21">
      <c r="A247" s="71"/>
      <c r="B247" s="75" t="s">
        <v>1221</v>
      </c>
      <c r="C247" s="75" t="s">
        <v>1222</v>
      </c>
      <c r="D247" s="75" t="s">
        <v>527</v>
      </c>
      <c r="E247" s="62">
        <f t="shared" si="37"/>
        <v>34.6517412935323</v>
      </c>
      <c r="F247" s="75">
        <f t="shared" si="38"/>
        <v>289</v>
      </c>
      <c r="G247" s="65">
        <f t="shared" si="39"/>
        <v>0.938311688311688</v>
      </c>
      <c r="H247" s="66" t="s">
        <v>1223</v>
      </c>
      <c r="I247" s="62">
        <f t="shared" si="40"/>
        <v>13.5501858736059</v>
      </c>
      <c r="J247" s="61">
        <f t="shared" si="41"/>
        <v>70</v>
      </c>
      <c r="K247" s="65">
        <f t="shared" si="42"/>
        <v>0.227272727272727</v>
      </c>
      <c r="L247" s="62">
        <v>0</v>
      </c>
      <c r="M247" s="61">
        <f t="shared" si="36"/>
        <v>0</v>
      </c>
      <c r="N247" s="61">
        <f t="shared" si="43"/>
        <v>164</v>
      </c>
      <c r="O247" s="65">
        <f t="shared" si="44"/>
        <v>0.532467532467532</v>
      </c>
      <c r="P247" s="61">
        <v>0</v>
      </c>
      <c r="Q247" s="62">
        <f t="shared" si="45"/>
        <v>48.2019271671383</v>
      </c>
      <c r="R247" s="61">
        <f t="shared" si="46"/>
        <v>264</v>
      </c>
      <c r="S247" s="67">
        <f t="shared" si="47"/>
        <v>0.857142857142857</v>
      </c>
      <c r="U247" s="44"/>
    </row>
    <row r="248" s="37" customFormat="1" customHeight="1" spans="1:21">
      <c r="A248" s="71"/>
      <c r="B248" s="75" t="s">
        <v>1224</v>
      </c>
      <c r="C248" s="75" t="s">
        <v>1225</v>
      </c>
      <c r="D248" s="75" t="s">
        <v>76</v>
      </c>
      <c r="E248" s="62">
        <f t="shared" si="37"/>
        <v>34.3034825870647</v>
      </c>
      <c r="F248" s="75">
        <f t="shared" si="38"/>
        <v>290</v>
      </c>
      <c r="G248" s="65">
        <f t="shared" si="39"/>
        <v>0.941558441558442</v>
      </c>
      <c r="H248" s="66" t="s">
        <v>1181</v>
      </c>
      <c r="I248" s="62">
        <f t="shared" si="40"/>
        <v>7.30483271375465</v>
      </c>
      <c r="J248" s="61">
        <f t="shared" si="41"/>
        <v>199</v>
      </c>
      <c r="K248" s="65">
        <f t="shared" si="42"/>
        <v>0.646103896103896</v>
      </c>
      <c r="L248" s="62">
        <v>0</v>
      </c>
      <c r="M248" s="61">
        <f t="shared" si="36"/>
        <v>0</v>
      </c>
      <c r="N248" s="61">
        <f t="shared" si="43"/>
        <v>164</v>
      </c>
      <c r="O248" s="65">
        <f t="shared" si="44"/>
        <v>0.532467532467532</v>
      </c>
      <c r="P248" s="61">
        <v>0</v>
      </c>
      <c r="Q248" s="62">
        <f t="shared" si="45"/>
        <v>41.6083153008193</v>
      </c>
      <c r="R248" s="61">
        <f t="shared" si="46"/>
        <v>289</v>
      </c>
      <c r="S248" s="67">
        <f t="shared" si="47"/>
        <v>0.938311688311688</v>
      </c>
      <c r="U248" s="44"/>
    </row>
    <row r="249" s="37" customFormat="1" customHeight="1" spans="1:21">
      <c r="A249" s="71"/>
      <c r="B249" s="75" t="s">
        <v>1226</v>
      </c>
      <c r="C249" s="75" t="s">
        <v>1227</v>
      </c>
      <c r="D249" s="75" t="s">
        <v>1228</v>
      </c>
      <c r="E249" s="62">
        <f t="shared" si="37"/>
        <v>34.1293532338308</v>
      </c>
      <c r="F249" s="75">
        <f t="shared" si="38"/>
        <v>291</v>
      </c>
      <c r="G249" s="65">
        <f t="shared" si="39"/>
        <v>0.944805194805195</v>
      </c>
      <c r="H249" s="66" t="s">
        <v>1229</v>
      </c>
      <c r="I249" s="62">
        <f t="shared" si="40"/>
        <v>13.4386617100372</v>
      </c>
      <c r="J249" s="61">
        <f t="shared" si="41"/>
        <v>73</v>
      </c>
      <c r="K249" s="65">
        <f t="shared" si="42"/>
        <v>0.237012987012987</v>
      </c>
      <c r="L249" s="62">
        <v>0</v>
      </c>
      <c r="M249" s="61">
        <f t="shared" si="36"/>
        <v>0</v>
      </c>
      <c r="N249" s="61">
        <f t="shared" si="43"/>
        <v>164</v>
      </c>
      <c r="O249" s="65">
        <f t="shared" si="44"/>
        <v>0.532467532467532</v>
      </c>
      <c r="P249" s="61">
        <v>0</v>
      </c>
      <c r="Q249" s="62">
        <f t="shared" si="45"/>
        <v>47.568014943868</v>
      </c>
      <c r="R249" s="61">
        <f t="shared" si="46"/>
        <v>267</v>
      </c>
      <c r="S249" s="67">
        <f t="shared" si="47"/>
        <v>0.866883116883117</v>
      </c>
      <c r="U249" s="44"/>
    </row>
    <row r="250" s="37" customFormat="1" customHeight="1" spans="1:21">
      <c r="A250" s="71"/>
      <c r="B250" s="75" t="s">
        <v>1230</v>
      </c>
      <c r="C250" s="75" t="s">
        <v>1231</v>
      </c>
      <c r="D250" s="75" t="s">
        <v>1228</v>
      </c>
      <c r="E250" s="62">
        <f t="shared" si="37"/>
        <v>34.1293532338308</v>
      </c>
      <c r="F250" s="75">
        <f t="shared" si="38"/>
        <v>291</v>
      </c>
      <c r="G250" s="65">
        <f t="shared" si="39"/>
        <v>0.944805194805195</v>
      </c>
      <c r="H250" s="66" t="s">
        <v>653</v>
      </c>
      <c r="I250" s="62">
        <f t="shared" si="40"/>
        <v>4.34944237918216</v>
      </c>
      <c r="J250" s="61">
        <f t="shared" si="41"/>
        <v>294</v>
      </c>
      <c r="K250" s="65">
        <f t="shared" si="42"/>
        <v>0.954545454545455</v>
      </c>
      <c r="L250" s="62">
        <v>1</v>
      </c>
      <c r="M250" s="61">
        <f t="shared" si="36"/>
        <v>1</v>
      </c>
      <c r="N250" s="61">
        <f t="shared" si="43"/>
        <v>134</v>
      </c>
      <c r="O250" s="65">
        <f t="shared" si="44"/>
        <v>0.435064935064935</v>
      </c>
      <c r="P250" s="61">
        <v>0</v>
      </c>
      <c r="Q250" s="62">
        <f t="shared" si="45"/>
        <v>39.478795613013</v>
      </c>
      <c r="R250" s="61">
        <f t="shared" si="46"/>
        <v>296</v>
      </c>
      <c r="S250" s="67">
        <f t="shared" si="47"/>
        <v>0.961038961038961</v>
      </c>
      <c r="U250" s="44"/>
    </row>
    <row r="251" s="37" customFormat="1" customHeight="1" spans="1:21">
      <c r="A251" s="71"/>
      <c r="B251" s="75" t="s">
        <v>1232</v>
      </c>
      <c r="C251" s="75" t="s">
        <v>1233</v>
      </c>
      <c r="D251" s="75" t="s">
        <v>1234</v>
      </c>
      <c r="E251" s="62">
        <f t="shared" si="37"/>
        <v>33.955223880597</v>
      </c>
      <c r="F251" s="75">
        <f t="shared" si="38"/>
        <v>293</v>
      </c>
      <c r="G251" s="65">
        <f t="shared" si="39"/>
        <v>0.951298701298701</v>
      </c>
      <c r="H251" s="66" t="s">
        <v>366</v>
      </c>
      <c r="I251" s="62">
        <f t="shared" si="40"/>
        <v>6.57992565055762</v>
      </c>
      <c r="J251" s="61">
        <f t="shared" si="41"/>
        <v>217</v>
      </c>
      <c r="K251" s="65">
        <f t="shared" si="42"/>
        <v>0.704545454545455</v>
      </c>
      <c r="L251" s="62">
        <v>0</v>
      </c>
      <c r="M251" s="61">
        <f t="shared" si="36"/>
        <v>0</v>
      </c>
      <c r="N251" s="61">
        <f t="shared" si="43"/>
        <v>164</v>
      </c>
      <c r="O251" s="65">
        <f t="shared" si="44"/>
        <v>0.532467532467532</v>
      </c>
      <c r="P251" s="61">
        <v>0</v>
      </c>
      <c r="Q251" s="62">
        <f t="shared" si="45"/>
        <v>40.5351495311546</v>
      </c>
      <c r="R251" s="61">
        <f t="shared" si="46"/>
        <v>295</v>
      </c>
      <c r="S251" s="67">
        <f t="shared" si="47"/>
        <v>0.957792207792208</v>
      </c>
      <c r="U251" s="44"/>
    </row>
    <row r="252" s="37" customFormat="1" customHeight="1" spans="1:21">
      <c r="A252" s="71"/>
      <c r="B252" s="75" t="s">
        <v>1235</v>
      </c>
      <c r="C252" s="75" t="s">
        <v>1236</v>
      </c>
      <c r="D252" s="75" t="s">
        <v>1234</v>
      </c>
      <c r="E252" s="62">
        <f t="shared" si="37"/>
        <v>33.955223880597</v>
      </c>
      <c r="F252" s="75">
        <f t="shared" si="38"/>
        <v>293</v>
      </c>
      <c r="G252" s="65">
        <f t="shared" si="39"/>
        <v>0.951298701298701</v>
      </c>
      <c r="H252" s="66" t="s">
        <v>131</v>
      </c>
      <c r="I252" s="62">
        <f t="shared" si="40"/>
        <v>4.46096654275093</v>
      </c>
      <c r="J252" s="61">
        <f t="shared" si="41"/>
        <v>287</v>
      </c>
      <c r="K252" s="65">
        <f t="shared" si="42"/>
        <v>0.931818181818182</v>
      </c>
      <c r="L252" s="62">
        <v>0</v>
      </c>
      <c r="M252" s="61">
        <f t="shared" si="36"/>
        <v>0</v>
      </c>
      <c r="N252" s="61">
        <f t="shared" si="43"/>
        <v>164</v>
      </c>
      <c r="O252" s="65">
        <f t="shared" si="44"/>
        <v>0.532467532467532</v>
      </c>
      <c r="P252" s="61">
        <v>0</v>
      </c>
      <c r="Q252" s="62">
        <f t="shared" si="45"/>
        <v>38.416190423348</v>
      </c>
      <c r="R252" s="61">
        <f t="shared" si="46"/>
        <v>298</v>
      </c>
      <c r="S252" s="67">
        <f t="shared" si="47"/>
        <v>0.967532467532468</v>
      </c>
      <c r="U252" s="44"/>
    </row>
    <row r="253" s="37" customFormat="1" customHeight="1" spans="1:21">
      <c r="A253" s="71"/>
      <c r="B253" s="75" t="s">
        <v>1237</v>
      </c>
      <c r="C253" s="75" t="s">
        <v>1238</v>
      </c>
      <c r="D253" s="75" t="s">
        <v>1239</v>
      </c>
      <c r="E253" s="62">
        <f t="shared" si="37"/>
        <v>33.6069651741294</v>
      </c>
      <c r="F253" s="75">
        <f t="shared" si="38"/>
        <v>296</v>
      </c>
      <c r="G253" s="65">
        <f t="shared" si="39"/>
        <v>0.961038961038961</v>
      </c>
      <c r="H253" s="66" t="s">
        <v>131</v>
      </c>
      <c r="I253" s="62">
        <f t="shared" si="40"/>
        <v>4.46096654275093</v>
      </c>
      <c r="J253" s="61">
        <f t="shared" si="41"/>
        <v>287</v>
      </c>
      <c r="K253" s="65">
        <f t="shared" si="42"/>
        <v>0.931818181818182</v>
      </c>
      <c r="L253" s="62">
        <v>0</v>
      </c>
      <c r="M253" s="61">
        <f t="shared" si="36"/>
        <v>0</v>
      </c>
      <c r="N253" s="61">
        <f t="shared" si="43"/>
        <v>164</v>
      </c>
      <c r="O253" s="65">
        <f t="shared" si="44"/>
        <v>0.532467532467532</v>
      </c>
      <c r="P253" s="61">
        <v>0</v>
      </c>
      <c r="Q253" s="62">
        <f t="shared" si="45"/>
        <v>38.0679317168803</v>
      </c>
      <c r="R253" s="61">
        <f t="shared" si="46"/>
        <v>300</v>
      </c>
      <c r="S253" s="67">
        <f t="shared" si="47"/>
        <v>0.974025974025974</v>
      </c>
      <c r="U253" s="44"/>
    </row>
    <row r="254" s="37" customFormat="1" customHeight="1" spans="1:21">
      <c r="A254" s="71"/>
      <c r="B254" s="75" t="s">
        <v>1240</v>
      </c>
      <c r="C254" s="75" t="s">
        <v>1241</v>
      </c>
      <c r="D254" s="75" t="s">
        <v>179</v>
      </c>
      <c r="E254" s="62">
        <f t="shared" si="37"/>
        <v>32.910447761194</v>
      </c>
      <c r="F254" s="75">
        <f t="shared" si="38"/>
        <v>297</v>
      </c>
      <c r="G254" s="65">
        <f t="shared" si="39"/>
        <v>0.964285714285714</v>
      </c>
      <c r="H254" s="66" t="s">
        <v>284</v>
      </c>
      <c r="I254" s="62">
        <f t="shared" si="40"/>
        <v>5.68773234200744</v>
      </c>
      <c r="J254" s="61">
        <f t="shared" si="41"/>
        <v>242</v>
      </c>
      <c r="K254" s="65">
        <f t="shared" si="42"/>
        <v>0.785714285714286</v>
      </c>
      <c r="L254" s="62">
        <v>0</v>
      </c>
      <c r="M254" s="61">
        <f t="shared" si="36"/>
        <v>0</v>
      </c>
      <c r="N254" s="61">
        <f t="shared" si="43"/>
        <v>164</v>
      </c>
      <c r="O254" s="65">
        <f t="shared" si="44"/>
        <v>0.532467532467532</v>
      </c>
      <c r="P254" s="61">
        <v>0</v>
      </c>
      <c r="Q254" s="62">
        <f t="shared" si="45"/>
        <v>38.5981801032015</v>
      </c>
      <c r="R254" s="61">
        <f t="shared" si="46"/>
        <v>297</v>
      </c>
      <c r="S254" s="67">
        <f t="shared" si="47"/>
        <v>0.964285714285714</v>
      </c>
      <c r="U254" s="44"/>
    </row>
    <row r="255" s="37" customFormat="1" customHeight="1" spans="1:21">
      <c r="A255" s="71"/>
      <c r="B255" s="75" t="s">
        <v>1242</v>
      </c>
      <c r="C255" s="75" t="s">
        <v>1243</v>
      </c>
      <c r="D255" s="75" t="s">
        <v>100</v>
      </c>
      <c r="E255" s="62">
        <f t="shared" si="37"/>
        <v>31.5174129353234</v>
      </c>
      <c r="F255" s="75">
        <f t="shared" si="38"/>
        <v>298</v>
      </c>
      <c r="G255" s="65">
        <f t="shared" si="39"/>
        <v>0.967532467532468</v>
      </c>
      <c r="H255" s="66" t="s">
        <v>653</v>
      </c>
      <c r="I255" s="62">
        <f t="shared" si="40"/>
        <v>4.34944237918216</v>
      </c>
      <c r="J255" s="61">
        <f t="shared" si="41"/>
        <v>294</v>
      </c>
      <c r="K255" s="65">
        <f t="shared" si="42"/>
        <v>0.954545454545455</v>
      </c>
      <c r="L255" s="62">
        <v>0</v>
      </c>
      <c r="M255" s="61">
        <f t="shared" si="36"/>
        <v>0</v>
      </c>
      <c r="N255" s="61">
        <f t="shared" si="43"/>
        <v>164</v>
      </c>
      <c r="O255" s="65">
        <f t="shared" si="44"/>
        <v>0.532467532467532</v>
      </c>
      <c r="P255" s="61">
        <v>0</v>
      </c>
      <c r="Q255" s="62">
        <f t="shared" si="45"/>
        <v>35.8668553145055</v>
      </c>
      <c r="R255" s="61">
        <f t="shared" si="46"/>
        <v>304</v>
      </c>
      <c r="S255" s="67">
        <f t="shared" si="47"/>
        <v>0.987012987012987</v>
      </c>
      <c r="U255" s="44"/>
    </row>
    <row r="256" s="37" customFormat="1" customHeight="1" spans="1:21">
      <c r="A256" s="71"/>
      <c r="B256" s="75" t="s">
        <v>1244</v>
      </c>
      <c r="C256" s="75" t="s">
        <v>1245</v>
      </c>
      <c r="D256" s="75" t="s">
        <v>1246</v>
      </c>
      <c r="E256" s="62">
        <f t="shared" si="37"/>
        <v>31.1691542288557</v>
      </c>
      <c r="F256" s="75">
        <f t="shared" si="38"/>
        <v>299</v>
      </c>
      <c r="G256" s="65">
        <f t="shared" si="39"/>
        <v>0.970779220779221</v>
      </c>
      <c r="H256" s="66" t="s">
        <v>105</v>
      </c>
      <c r="I256" s="62">
        <f t="shared" si="40"/>
        <v>4.79553903345725</v>
      </c>
      <c r="J256" s="61">
        <f t="shared" si="41"/>
        <v>272</v>
      </c>
      <c r="K256" s="65">
        <f t="shared" si="42"/>
        <v>0.883116883116883</v>
      </c>
      <c r="L256" s="62">
        <v>0</v>
      </c>
      <c r="M256" s="61">
        <f t="shared" si="36"/>
        <v>0</v>
      </c>
      <c r="N256" s="61">
        <f t="shared" si="43"/>
        <v>164</v>
      </c>
      <c r="O256" s="65">
        <f t="shared" si="44"/>
        <v>0.532467532467532</v>
      </c>
      <c r="P256" s="61">
        <v>0</v>
      </c>
      <c r="Q256" s="62">
        <f t="shared" si="45"/>
        <v>35.964693262313</v>
      </c>
      <c r="R256" s="61">
        <f t="shared" si="46"/>
        <v>303</v>
      </c>
      <c r="S256" s="67">
        <f t="shared" si="47"/>
        <v>0.983766233766234</v>
      </c>
      <c r="U256" s="44"/>
    </row>
    <row r="257" s="37" customFormat="1" customHeight="1" spans="1:21">
      <c r="A257" s="71"/>
      <c r="B257" s="75" t="s">
        <v>1247</v>
      </c>
      <c r="C257" s="75" t="s">
        <v>1248</v>
      </c>
      <c r="D257" s="75" t="s">
        <v>1249</v>
      </c>
      <c r="E257" s="62">
        <f t="shared" si="37"/>
        <v>30.6467661691542</v>
      </c>
      <c r="F257" s="75">
        <f t="shared" si="38"/>
        <v>300</v>
      </c>
      <c r="G257" s="65">
        <f t="shared" si="39"/>
        <v>0.974025974025974</v>
      </c>
      <c r="H257" s="66" t="s">
        <v>184</v>
      </c>
      <c r="I257" s="62">
        <f t="shared" si="40"/>
        <v>5.35315985130111</v>
      </c>
      <c r="J257" s="61">
        <f t="shared" si="41"/>
        <v>257</v>
      </c>
      <c r="K257" s="65">
        <f t="shared" si="42"/>
        <v>0.834415584415584</v>
      </c>
      <c r="L257" s="62">
        <v>0</v>
      </c>
      <c r="M257" s="61">
        <f t="shared" si="36"/>
        <v>0</v>
      </c>
      <c r="N257" s="61">
        <f t="shared" si="43"/>
        <v>164</v>
      </c>
      <c r="O257" s="65">
        <f t="shared" si="44"/>
        <v>0.532467532467532</v>
      </c>
      <c r="P257" s="61">
        <v>0</v>
      </c>
      <c r="Q257" s="62">
        <f t="shared" si="45"/>
        <v>35.9999260204554</v>
      </c>
      <c r="R257" s="61">
        <f t="shared" si="46"/>
        <v>302</v>
      </c>
      <c r="S257" s="67">
        <f t="shared" si="47"/>
        <v>0.980519480519481</v>
      </c>
      <c r="U257" s="44"/>
    </row>
    <row r="258" s="37" customFormat="1" customHeight="1" spans="1:21">
      <c r="A258" s="71"/>
      <c r="B258" s="75" t="s">
        <v>1250</v>
      </c>
      <c r="C258" s="75" t="s">
        <v>1251</v>
      </c>
      <c r="D258" s="75" t="s">
        <v>1252</v>
      </c>
      <c r="E258" s="62">
        <f t="shared" si="37"/>
        <v>30.1243781094527</v>
      </c>
      <c r="F258" s="75">
        <f t="shared" si="38"/>
        <v>301</v>
      </c>
      <c r="G258" s="65">
        <f t="shared" si="39"/>
        <v>0.977272727272727</v>
      </c>
      <c r="H258" s="66" t="s">
        <v>521</v>
      </c>
      <c r="I258" s="62">
        <f t="shared" si="40"/>
        <v>18.6245353159851</v>
      </c>
      <c r="J258" s="61">
        <f t="shared" si="41"/>
        <v>31</v>
      </c>
      <c r="K258" s="65">
        <f t="shared" si="42"/>
        <v>0.100649350649351</v>
      </c>
      <c r="L258" s="62">
        <v>0</v>
      </c>
      <c r="M258" s="61">
        <f t="shared" si="36"/>
        <v>0</v>
      </c>
      <c r="N258" s="61">
        <f t="shared" si="43"/>
        <v>164</v>
      </c>
      <c r="O258" s="65">
        <f t="shared" si="44"/>
        <v>0.532467532467532</v>
      </c>
      <c r="P258" s="61">
        <v>0</v>
      </c>
      <c r="Q258" s="62">
        <f t="shared" si="45"/>
        <v>48.7489134254379</v>
      </c>
      <c r="R258" s="61">
        <f t="shared" si="46"/>
        <v>256</v>
      </c>
      <c r="S258" s="67">
        <f t="shared" si="47"/>
        <v>0.831168831168831</v>
      </c>
      <c r="U258" s="44"/>
    </row>
    <row r="259" s="37" customFormat="1" customHeight="1" spans="1:21">
      <c r="A259" s="71"/>
      <c r="B259" s="75" t="s">
        <v>1253</v>
      </c>
      <c r="C259" s="75" t="s">
        <v>1254</v>
      </c>
      <c r="D259" s="75" t="s">
        <v>1255</v>
      </c>
      <c r="E259" s="62">
        <f t="shared" si="37"/>
        <v>29.6019900497512</v>
      </c>
      <c r="F259" s="75">
        <f t="shared" si="38"/>
        <v>302</v>
      </c>
      <c r="G259" s="65">
        <f t="shared" si="39"/>
        <v>0.980519480519481</v>
      </c>
      <c r="H259" s="66" t="s">
        <v>305</v>
      </c>
      <c r="I259" s="62">
        <f t="shared" si="40"/>
        <v>6.2453531598513</v>
      </c>
      <c r="J259" s="61">
        <f t="shared" si="41"/>
        <v>223</v>
      </c>
      <c r="K259" s="65">
        <f t="shared" si="42"/>
        <v>0.724025974025974</v>
      </c>
      <c r="L259" s="62">
        <v>0</v>
      </c>
      <c r="M259" s="61">
        <f t="shared" si="36"/>
        <v>0</v>
      </c>
      <c r="N259" s="61">
        <f t="shared" si="43"/>
        <v>164</v>
      </c>
      <c r="O259" s="65">
        <f t="shared" si="44"/>
        <v>0.532467532467532</v>
      </c>
      <c r="P259" s="61">
        <v>0</v>
      </c>
      <c r="Q259" s="62">
        <f t="shared" si="45"/>
        <v>35.8473432096025</v>
      </c>
      <c r="R259" s="61">
        <f t="shared" si="46"/>
        <v>305</v>
      </c>
      <c r="S259" s="67">
        <f t="shared" si="47"/>
        <v>0.99025974025974</v>
      </c>
      <c r="U259" s="44"/>
    </row>
    <row r="260" s="37" customFormat="1" customHeight="1" spans="1:21">
      <c r="A260" s="71"/>
      <c r="B260" s="75" t="s">
        <v>1256</v>
      </c>
      <c r="C260" s="75" t="s">
        <v>1257</v>
      </c>
      <c r="D260" s="75" t="s">
        <v>1258</v>
      </c>
      <c r="E260" s="62">
        <f t="shared" si="37"/>
        <v>29.0796019900498</v>
      </c>
      <c r="F260" s="75">
        <f t="shared" si="38"/>
        <v>303</v>
      </c>
      <c r="G260" s="65">
        <f t="shared" si="39"/>
        <v>0.983766233766234</v>
      </c>
      <c r="H260" s="66" t="s">
        <v>414</v>
      </c>
      <c r="I260" s="62">
        <f t="shared" si="40"/>
        <v>8.02973977695167</v>
      </c>
      <c r="J260" s="61">
        <f t="shared" si="41"/>
        <v>167</v>
      </c>
      <c r="K260" s="65">
        <f t="shared" si="42"/>
        <v>0.542207792207792</v>
      </c>
      <c r="L260" s="62">
        <v>6</v>
      </c>
      <c r="M260" s="61">
        <f t="shared" si="36"/>
        <v>6</v>
      </c>
      <c r="N260" s="61">
        <f t="shared" si="43"/>
        <v>76</v>
      </c>
      <c r="O260" s="65">
        <f t="shared" si="44"/>
        <v>0.246753246753247</v>
      </c>
      <c r="P260" s="61">
        <v>0</v>
      </c>
      <c r="Q260" s="62">
        <f t="shared" si="45"/>
        <v>43.1093417670014</v>
      </c>
      <c r="R260" s="61">
        <f t="shared" si="46"/>
        <v>288</v>
      </c>
      <c r="S260" s="67">
        <f t="shared" si="47"/>
        <v>0.935064935064935</v>
      </c>
      <c r="U260" s="44"/>
    </row>
    <row r="261" s="37" customFormat="1" customHeight="1" spans="1:21">
      <c r="A261" s="71"/>
      <c r="B261" s="75" t="s">
        <v>1259</v>
      </c>
      <c r="C261" s="75" t="s">
        <v>1260</v>
      </c>
      <c r="D261" s="75" t="s">
        <v>514</v>
      </c>
      <c r="E261" s="62">
        <f t="shared" si="37"/>
        <v>28.3830845771144</v>
      </c>
      <c r="F261" s="75">
        <f t="shared" si="38"/>
        <v>304</v>
      </c>
      <c r="G261" s="65">
        <f t="shared" si="39"/>
        <v>0.987012987012987</v>
      </c>
      <c r="H261" s="66" t="s">
        <v>294</v>
      </c>
      <c r="I261" s="62">
        <f t="shared" si="40"/>
        <v>9.70260223048327</v>
      </c>
      <c r="J261" s="61">
        <f t="shared" si="41"/>
        <v>123</v>
      </c>
      <c r="K261" s="65">
        <f t="shared" si="42"/>
        <v>0.399350649350649</v>
      </c>
      <c r="L261" s="62">
        <v>0</v>
      </c>
      <c r="M261" s="61">
        <f t="shared" ref="M261:M313" si="48">IF(L261&gt;=50,50,L261)</f>
        <v>0</v>
      </c>
      <c r="N261" s="61">
        <f t="shared" si="43"/>
        <v>164</v>
      </c>
      <c r="O261" s="65">
        <f t="shared" si="44"/>
        <v>0.532467532467532</v>
      </c>
      <c r="P261" s="61">
        <v>0</v>
      </c>
      <c r="Q261" s="62">
        <f t="shared" si="45"/>
        <v>38.0856868075977</v>
      </c>
      <c r="R261" s="61">
        <f t="shared" si="46"/>
        <v>299</v>
      </c>
      <c r="S261" s="67">
        <f t="shared" si="47"/>
        <v>0.970779220779221</v>
      </c>
      <c r="U261" s="44"/>
    </row>
    <row r="262" s="37" customFormat="1" customHeight="1" spans="1:21">
      <c r="A262" s="71"/>
      <c r="B262" s="75" t="s">
        <v>1261</v>
      </c>
      <c r="C262" s="75" t="s">
        <v>1262</v>
      </c>
      <c r="D262" s="75" t="s">
        <v>514</v>
      </c>
      <c r="E262" s="62">
        <f t="shared" si="37"/>
        <v>28.3830845771144</v>
      </c>
      <c r="F262" s="75">
        <f t="shared" si="38"/>
        <v>304</v>
      </c>
      <c r="G262" s="65">
        <f t="shared" si="39"/>
        <v>0.987012987012987</v>
      </c>
      <c r="H262" s="66" t="s">
        <v>113</v>
      </c>
      <c r="I262" s="62">
        <f t="shared" si="40"/>
        <v>8.25278810408922</v>
      </c>
      <c r="J262" s="61">
        <f t="shared" si="41"/>
        <v>155</v>
      </c>
      <c r="K262" s="65">
        <f t="shared" si="42"/>
        <v>0.503246753246753</v>
      </c>
      <c r="L262" s="62">
        <v>0</v>
      </c>
      <c r="M262" s="61">
        <f t="shared" si="48"/>
        <v>0</v>
      </c>
      <c r="N262" s="61">
        <f t="shared" si="43"/>
        <v>164</v>
      </c>
      <c r="O262" s="65">
        <f t="shared" si="44"/>
        <v>0.532467532467532</v>
      </c>
      <c r="P262" s="61">
        <v>0</v>
      </c>
      <c r="Q262" s="62">
        <f t="shared" si="45"/>
        <v>36.6358726812037</v>
      </c>
      <c r="R262" s="61">
        <f t="shared" si="46"/>
        <v>301</v>
      </c>
      <c r="S262" s="67">
        <f t="shared" si="47"/>
        <v>0.977272727272727</v>
      </c>
      <c r="U262" s="44"/>
    </row>
    <row r="263" s="37" customFormat="1" customHeight="1" spans="1:21">
      <c r="A263" s="71"/>
      <c r="B263" s="75" t="s">
        <v>1263</v>
      </c>
      <c r="C263" s="75" t="s">
        <v>1264</v>
      </c>
      <c r="D263" s="75" t="s">
        <v>1265</v>
      </c>
      <c r="E263" s="62">
        <f t="shared" ref="E263:E313" si="49">D263/MAX($D$5:$D$313)*70</f>
        <v>26.1194029850746</v>
      </c>
      <c r="F263" s="75">
        <f t="shared" ref="F263:F313" si="50">RANK(E263,$E$6:$E$313)</f>
        <v>307</v>
      </c>
      <c r="G263" s="65">
        <f t="shared" ref="G263:G313" si="51">IFERROR(RANK(E263,$E$6:$E$313)/COUNT($E$6:$E$313),0)</f>
        <v>0.996753246753247</v>
      </c>
      <c r="H263" s="66" t="s">
        <v>1266</v>
      </c>
      <c r="I263" s="62">
        <f t="shared" ref="I263:I313" si="52">H263/MAX($H$5:$H$313)*30</f>
        <v>6.74721189591078</v>
      </c>
      <c r="J263" s="61">
        <f t="shared" ref="J263:J313" si="53">RANK(I263,$I$6:$I$313)</f>
        <v>213</v>
      </c>
      <c r="K263" s="65">
        <f t="shared" ref="K263:K313" si="54">IFERROR(RANK(I263,$I$6:$I$313)/COUNT($I$6:$I$313),0)</f>
        <v>0.691558441558442</v>
      </c>
      <c r="L263" s="62">
        <v>0</v>
      </c>
      <c r="M263" s="61">
        <f t="shared" si="48"/>
        <v>0</v>
      </c>
      <c r="N263" s="61">
        <f t="shared" ref="N263:N313" si="55">RANK(M263,$M$6:$M$313)</f>
        <v>164</v>
      </c>
      <c r="O263" s="65">
        <f t="shared" ref="O263:O313" si="56">IFERROR(RANK(M263,$M$6:$M$313)/COUNT($M$6:$M$313),0)</f>
        <v>0.532467532467532</v>
      </c>
      <c r="P263" s="61">
        <v>0</v>
      </c>
      <c r="Q263" s="62">
        <f t="shared" ref="Q263:Q313" si="57">E263+I263+M263-P263</f>
        <v>32.8666148809854</v>
      </c>
      <c r="R263" s="61">
        <f t="shared" ref="R263:R313" si="58">RANK(Q263,$Q$6:$Q$313)</f>
        <v>307</v>
      </c>
      <c r="S263" s="67">
        <f t="shared" ref="S263:S313" si="59">IFERROR(RANK(Q263,$Q$6:$Q$313)/COUNT($Q$6:$Q$313),0)</f>
        <v>0.996753246753247</v>
      </c>
      <c r="U263" s="44"/>
    </row>
    <row r="264" s="37" customFormat="1" customHeight="1" spans="1:21">
      <c r="A264" s="71"/>
      <c r="B264" s="75" t="s">
        <v>1267</v>
      </c>
      <c r="C264" s="75" t="s">
        <v>1268</v>
      </c>
      <c r="D264" s="75" t="s">
        <v>1269</v>
      </c>
      <c r="E264" s="62">
        <f t="shared" si="49"/>
        <v>25.2487562189055</v>
      </c>
      <c r="F264" s="75">
        <f t="shared" si="50"/>
        <v>308</v>
      </c>
      <c r="G264" s="65">
        <f t="shared" si="51"/>
        <v>1</v>
      </c>
      <c r="H264" s="66" t="s">
        <v>245</v>
      </c>
      <c r="I264" s="62">
        <f t="shared" si="52"/>
        <v>5.79925650557621</v>
      </c>
      <c r="J264" s="61">
        <f t="shared" si="53"/>
        <v>236</v>
      </c>
      <c r="K264" s="65">
        <f t="shared" si="54"/>
        <v>0.766233766233766</v>
      </c>
      <c r="L264" s="62">
        <v>0</v>
      </c>
      <c r="M264" s="61">
        <f t="shared" si="48"/>
        <v>0</v>
      </c>
      <c r="N264" s="61">
        <f t="shared" si="55"/>
        <v>164</v>
      </c>
      <c r="O264" s="65">
        <f t="shared" si="56"/>
        <v>0.532467532467532</v>
      </c>
      <c r="P264" s="61">
        <v>0</v>
      </c>
      <c r="Q264" s="62">
        <f t="shared" si="57"/>
        <v>31.0480127244817</v>
      </c>
      <c r="R264" s="61">
        <f t="shared" si="58"/>
        <v>308</v>
      </c>
      <c r="S264" s="67">
        <f t="shared" si="59"/>
        <v>1</v>
      </c>
      <c r="U264" s="44"/>
    </row>
    <row r="265" s="37" customFormat="1" customHeight="1" spans="1:21">
      <c r="A265" s="71"/>
      <c r="B265" s="75" t="s">
        <v>1270</v>
      </c>
      <c r="C265" s="75" t="s">
        <v>1271</v>
      </c>
      <c r="D265" s="75" t="s">
        <v>618</v>
      </c>
      <c r="E265" s="62">
        <f t="shared" si="49"/>
        <v>69.1293532338309</v>
      </c>
      <c r="F265" s="75">
        <f t="shared" si="50"/>
        <v>2</v>
      </c>
      <c r="G265" s="65">
        <f t="shared" si="51"/>
        <v>0.00649350649350649</v>
      </c>
      <c r="H265" s="66" t="s">
        <v>1272</v>
      </c>
      <c r="I265" s="62">
        <f t="shared" si="52"/>
        <v>20.631970260223</v>
      </c>
      <c r="J265" s="61">
        <f t="shared" si="53"/>
        <v>23</v>
      </c>
      <c r="K265" s="65">
        <f t="shared" si="54"/>
        <v>0.0746753246753247</v>
      </c>
      <c r="L265" s="62">
        <v>22.2</v>
      </c>
      <c r="M265" s="61">
        <f t="shared" si="48"/>
        <v>22.2</v>
      </c>
      <c r="N265" s="61">
        <f t="shared" si="55"/>
        <v>18</v>
      </c>
      <c r="O265" s="65">
        <f t="shared" si="56"/>
        <v>0.0584415584415584</v>
      </c>
      <c r="P265" s="61">
        <v>0</v>
      </c>
      <c r="Q265" s="62">
        <f t="shared" si="57"/>
        <v>111.961323494054</v>
      </c>
      <c r="R265" s="61">
        <f t="shared" si="58"/>
        <v>8</v>
      </c>
      <c r="S265" s="67">
        <f t="shared" si="59"/>
        <v>0.025974025974026</v>
      </c>
      <c r="U265" s="44"/>
    </row>
    <row r="266" s="37" customFormat="1" customHeight="1" spans="1:21">
      <c r="A266" s="71"/>
      <c r="B266" s="75" t="s">
        <v>1273</v>
      </c>
      <c r="C266" s="75" t="s">
        <v>1274</v>
      </c>
      <c r="D266" s="75" t="s">
        <v>1275</v>
      </c>
      <c r="E266" s="62">
        <f t="shared" si="49"/>
        <v>67.2139303482587</v>
      </c>
      <c r="F266" s="75">
        <f t="shared" si="50"/>
        <v>8</v>
      </c>
      <c r="G266" s="65">
        <f t="shared" si="51"/>
        <v>0.025974025974026</v>
      </c>
      <c r="H266" s="66" t="s">
        <v>1276</v>
      </c>
      <c r="I266" s="62">
        <f t="shared" si="52"/>
        <v>12.1003717472119</v>
      </c>
      <c r="J266" s="61">
        <f t="shared" si="53"/>
        <v>94</v>
      </c>
      <c r="K266" s="65">
        <f t="shared" si="54"/>
        <v>0.305194805194805</v>
      </c>
      <c r="L266" s="62">
        <v>0</v>
      </c>
      <c r="M266" s="61">
        <f t="shared" si="48"/>
        <v>0</v>
      </c>
      <c r="N266" s="61">
        <f t="shared" si="55"/>
        <v>164</v>
      </c>
      <c r="O266" s="65">
        <f t="shared" si="56"/>
        <v>0.532467532467532</v>
      </c>
      <c r="P266" s="61">
        <v>0</v>
      </c>
      <c r="Q266" s="62">
        <f t="shared" si="57"/>
        <v>79.3143020954706</v>
      </c>
      <c r="R266" s="61">
        <f t="shared" si="58"/>
        <v>65</v>
      </c>
      <c r="S266" s="67">
        <f t="shared" si="59"/>
        <v>0.211038961038961</v>
      </c>
      <c r="U266" s="44"/>
    </row>
    <row r="267" s="38" customFormat="1" customHeight="1" spans="1:21">
      <c r="A267" s="79"/>
      <c r="B267" s="75" t="s">
        <v>1277</v>
      </c>
      <c r="C267" s="75" t="s">
        <v>1278</v>
      </c>
      <c r="D267" s="75" t="s">
        <v>108</v>
      </c>
      <c r="E267" s="62">
        <f t="shared" si="49"/>
        <v>65.2985074626866</v>
      </c>
      <c r="F267" s="75">
        <f t="shared" si="50"/>
        <v>18</v>
      </c>
      <c r="G267" s="65">
        <f t="shared" si="51"/>
        <v>0.0584415584415584</v>
      </c>
      <c r="H267" s="66" t="s">
        <v>590</v>
      </c>
      <c r="I267" s="62">
        <f t="shared" si="52"/>
        <v>10.4832713754647</v>
      </c>
      <c r="J267" s="61">
        <f t="shared" si="53"/>
        <v>110</v>
      </c>
      <c r="K267" s="65">
        <f t="shared" si="54"/>
        <v>0.357142857142857</v>
      </c>
      <c r="L267" s="62">
        <v>10</v>
      </c>
      <c r="M267" s="61">
        <f t="shared" si="48"/>
        <v>10</v>
      </c>
      <c r="N267" s="61">
        <f t="shared" si="55"/>
        <v>55</v>
      </c>
      <c r="O267" s="65">
        <f t="shared" si="56"/>
        <v>0.178571428571429</v>
      </c>
      <c r="P267" s="61">
        <v>0</v>
      </c>
      <c r="Q267" s="62">
        <f t="shared" si="57"/>
        <v>85.7817788381513</v>
      </c>
      <c r="R267" s="61">
        <f t="shared" si="58"/>
        <v>47</v>
      </c>
      <c r="S267" s="67">
        <f t="shared" si="59"/>
        <v>0.152597402597403</v>
      </c>
      <c r="U267" s="80"/>
    </row>
    <row r="268" s="37" customFormat="1" customHeight="1" spans="1:21">
      <c r="A268" s="71"/>
      <c r="B268" s="75" t="s">
        <v>1279</v>
      </c>
      <c r="C268" s="75" t="s">
        <v>1280</v>
      </c>
      <c r="D268" s="75" t="s">
        <v>674</v>
      </c>
      <c r="E268" s="62">
        <f t="shared" si="49"/>
        <v>64.4278606965174</v>
      </c>
      <c r="F268" s="75">
        <f t="shared" si="50"/>
        <v>26</v>
      </c>
      <c r="G268" s="65">
        <f t="shared" si="51"/>
        <v>0.0844155844155844</v>
      </c>
      <c r="H268" s="66" t="s">
        <v>582</v>
      </c>
      <c r="I268" s="62">
        <f t="shared" si="52"/>
        <v>7.80669144981413</v>
      </c>
      <c r="J268" s="61">
        <f t="shared" si="53"/>
        <v>178</v>
      </c>
      <c r="K268" s="65">
        <f t="shared" si="54"/>
        <v>0.577922077922078</v>
      </c>
      <c r="L268" s="62">
        <v>0</v>
      </c>
      <c r="M268" s="61">
        <f t="shared" si="48"/>
        <v>0</v>
      </c>
      <c r="N268" s="61">
        <f t="shared" si="55"/>
        <v>164</v>
      </c>
      <c r="O268" s="65">
        <f t="shared" si="56"/>
        <v>0.532467532467532</v>
      </c>
      <c r="P268" s="61">
        <v>0</v>
      </c>
      <c r="Q268" s="62">
        <f t="shared" si="57"/>
        <v>72.2345521463316</v>
      </c>
      <c r="R268" s="61">
        <f t="shared" si="58"/>
        <v>97</v>
      </c>
      <c r="S268" s="67">
        <f t="shared" si="59"/>
        <v>0.314935064935065</v>
      </c>
      <c r="U268" s="44"/>
    </row>
    <row r="269" s="37" customFormat="1" customHeight="1" spans="1:21">
      <c r="A269" s="71"/>
      <c r="B269" s="75" t="s">
        <v>1281</v>
      </c>
      <c r="C269" s="75" t="s">
        <v>1282</v>
      </c>
      <c r="D269" s="75" t="s">
        <v>599</v>
      </c>
      <c r="E269" s="62">
        <f t="shared" si="49"/>
        <v>63.0348258706468</v>
      </c>
      <c r="F269" s="75">
        <f t="shared" si="50"/>
        <v>36</v>
      </c>
      <c r="G269" s="65">
        <f t="shared" si="51"/>
        <v>0.116883116883117</v>
      </c>
      <c r="H269" s="66" t="s">
        <v>575</v>
      </c>
      <c r="I269" s="62">
        <f t="shared" si="52"/>
        <v>11.1524163568773</v>
      </c>
      <c r="J269" s="61">
        <f t="shared" si="53"/>
        <v>103</v>
      </c>
      <c r="K269" s="65">
        <f t="shared" si="54"/>
        <v>0.334415584415584</v>
      </c>
      <c r="L269" s="62">
        <v>0</v>
      </c>
      <c r="M269" s="61">
        <f t="shared" si="48"/>
        <v>0</v>
      </c>
      <c r="N269" s="61">
        <f t="shared" si="55"/>
        <v>164</v>
      </c>
      <c r="O269" s="65">
        <f t="shared" si="56"/>
        <v>0.532467532467532</v>
      </c>
      <c r="P269" s="61">
        <v>0</v>
      </c>
      <c r="Q269" s="62">
        <f t="shared" si="57"/>
        <v>74.1872422275241</v>
      </c>
      <c r="R269" s="61">
        <f t="shared" si="58"/>
        <v>85</v>
      </c>
      <c r="S269" s="67">
        <f t="shared" si="59"/>
        <v>0.275974025974026</v>
      </c>
      <c r="U269" s="44"/>
    </row>
    <row r="270" s="37" customFormat="1" customHeight="1" spans="1:21">
      <c r="A270" s="71"/>
      <c r="B270" s="75" t="s">
        <v>1283</v>
      </c>
      <c r="C270" s="75" t="s">
        <v>1284</v>
      </c>
      <c r="D270" s="75" t="s">
        <v>297</v>
      </c>
      <c r="E270" s="62">
        <f t="shared" si="49"/>
        <v>61.2935323383085</v>
      </c>
      <c r="F270" s="75">
        <f t="shared" si="50"/>
        <v>46</v>
      </c>
      <c r="G270" s="65">
        <f t="shared" si="51"/>
        <v>0.149350649350649</v>
      </c>
      <c r="H270" s="66" t="s">
        <v>700</v>
      </c>
      <c r="I270" s="62">
        <f t="shared" si="52"/>
        <v>9.5910780669145</v>
      </c>
      <c r="J270" s="61">
        <f t="shared" si="53"/>
        <v>125</v>
      </c>
      <c r="K270" s="65">
        <f t="shared" si="54"/>
        <v>0.405844155844156</v>
      </c>
      <c r="L270" s="62">
        <v>9.5</v>
      </c>
      <c r="M270" s="61">
        <f t="shared" si="48"/>
        <v>9.5</v>
      </c>
      <c r="N270" s="61">
        <f t="shared" si="55"/>
        <v>57</v>
      </c>
      <c r="O270" s="65">
        <f t="shared" si="56"/>
        <v>0.185064935064935</v>
      </c>
      <c r="P270" s="61">
        <v>0</v>
      </c>
      <c r="Q270" s="62">
        <f t="shared" si="57"/>
        <v>80.384610405223</v>
      </c>
      <c r="R270" s="61">
        <f t="shared" si="58"/>
        <v>58</v>
      </c>
      <c r="S270" s="67">
        <f t="shared" si="59"/>
        <v>0.188311688311688</v>
      </c>
      <c r="U270" s="44"/>
    </row>
    <row r="271" s="37" customFormat="1" customHeight="1" spans="1:21">
      <c r="A271" s="71"/>
      <c r="B271" s="75" t="s">
        <v>1285</v>
      </c>
      <c r="C271" s="75" t="s">
        <v>1286</v>
      </c>
      <c r="D271" s="75" t="s">
        <v>250</v>
      </c>
      <c r="E271" s="62">
        <f t="shared" si="49"/>
        <v>60.771144278607</v>
      </c>
      <c r="F271" s="75">
        <f t="shared" si="50"/>
        <v>53</v>
      </c>
      <c r="G271" s="65">
        <f t="shared" si="51"/>
        <v>0.172077922077922</v>
      </c>
      <c r="H271" s="66" t="s">
        <v>1229</v>
      </c>
      <c r="I271" s="62">
        <f t="shared" si="52"/>
        <v>13.4386617100372</v>
      </c>
      <c r="J271" s="61">
        <f t="shared" si="53"/>
        <v>73</v>
      </c>
      <c r="K271" s="65">
        <f t="shared" si="54"/>
        <v>0.237012987012987</v>
      </c>
      <c r="L271" s="62">
        <v>0</v>
      </c>
      <c r="M271" s="61">
        <f t="shared" si="48"/>
        <v>0</v>
      </c>
      <c r="N271" s="61">
        <f t="shared" si="55"/>
        <v>164</v>
      </c>
      <c r="O271" s="65">
        <f t="shared" si="56"/>
        <v>0.532467532467532</v>
      </c>
      <c r="P271" s="61">
        <v>0</v>
      </c>
      <c r="Q271" s="62">
        <f t="shared" si="57"/>
        <v>74.2098059886442</v>
      </c>
      <c r="R271" s="61">
        <f t="shared" si="58"/>
        <v>84</v>
      </c>
      <c r="S271" s="67">
        <f t="shared" si="59"/>
        <v>0.272727272727273</v>
      </c>
      <c r="U271" s="44"/>
    </row>
    <row r="272" s="37" customFormat="1" customHeight="1" spans="1:21">
      <c r="A272" s="71"/>
      <c r="B272" s="75" t="s">
        <v>1287</v>
      </c>
      <c r="C272" s="75" t="s">
        <v>1288</v>
      </c>
      <c r="D272" s="75" t="s">
        <v>741</v>
      </c>
      <c r="E272" s="62">
        <f t="shared" si="49"/>
        <v>60.5970149253731</v>
      </c>
      <c r="F272" s="75">
        <f t="shared" si="50"/>
        <v>55</v>
      </c>
      <c r="G272" s="65">
        <f t="shared" si="51"/>
        <v>0.178571428571429</v>
      </c>
      <c r="H272" s="66" t="s">
        <v>21</v>
      </c>
      <c r="I272" s="62">
        <f t="shared" si="52"/>
        <v>8.69888475836431</v>
      </c>
      <c r="J272" s="61">
        <f t="shared" si="53"/>
        <v>141</v>
      </c>
      <c r="K272" s="65">
        <f t="shared" si="54"/>
        <v>0.457792207792208</v>
      </c>
      <c r="L272" s="62">
        <v>7</v>
      </c>
      <c r="M272" s="61">
        <f t="shared" si="48"/>
        <v>7</v>
      </c>
      <c r="N272" s="61">
        <f t="shared" si="55"/>
        <v>72</v>
      </c>
      <c r="O272" s="65">
        <f t="shared" si="56"/>
        <v>0.233766233766234</v>
      </c>
      <c r="P272" s="61">
        <v>0</v>
      </c>
      <c r="Q272" s="62">
        <f t="shared" si="57"/>
        <v>76.2958996837375</v>
      </c>
      <c r="R272" s="61">
        <f t="shared" si="58"/>
        <v>73</v>
      </c>
      <c r="S272" s="67">
        <f t="shared" si="59"/>
        <v>0.237012987012987</v>
      </c>
      <c r="U272" s="44"/>
    </row>
    <row r="273" s="37" customFormat="1" customHeight="1" spans="1:21">
      <c r="A273" s="71"/>
      <c r="B273" s="75" t="s">
        <v>1289</v>
      </c>
      <c r="C273" s="75" t="s">
        <v>1290</v>
      </c>
      <c r="D273" s="75" t="s">
        <v>402</v>
      </c>
      <c r="E273" s="62">
        <f t="shared" si="49"/>
        <v>58.681592039801</v>
      </c>
      <c r="F273" s="75">
        <f t="shared" si="50"/>
        <v>66</v>
      </c>
      <c r="G273" s="65">
        <f t="shared" si="51"/>
        <v>0.214285714285714</v>
      </c>
      <c r="H273" s="66" t="s">
        <v>1291</v>
      </c>
      <c r="I273" s="62">
        <f t="shared" si="52"/>
        <v>12.3234200743494</v>
      </c>
      <c r="J273" s="61">
        <f t="shared" si="53"/>
        <v>88</v>
      </c>
      <c r="K273" s="65">
        <f t="shared" si="54"/>
        <v>0.285714285714286</v>
      </c>
      <c r="L273" s="62">
        <v>0</v>
      </c>
      <c r="M273" s="61">
        <f t="shared" si="48"/>
        <v>0</v>
      </c>
      <c r="N273" s="61">
        <f t="shared" si="55"/>
        <v>164</v>
      </c>
      <c r="O273" s="65">
        <f t="shared" si="56"/>
        <v>0.532467532467532</v>
      </c>
      <c r="P273" s="61">
        <v>0</v>
      </c>
      <c r="Q273" s="62">
        <f t="shared" si="57"/>
        <v>71.0050121141505</v>
      </c>
      <c r="R273" s="61">
        <f t="shared" si="58"/>
        <v>107</v>
      </c>
      <c r="S273" s="67">
        <f t="shared" si="59"/>
        <v>0.347402597402597</v>
      </c>
      <c r="U273" s="44"/>
    </row>
    <row r="274" s="37" customFormat="1" customHeight="1" spans="1:21">
      <c r="A274" s="71"/>
      <c r="B274" s="75" t="s">
        <v>1292</v>
      </c>
      <c r="C274" s="75" t="s">
        <v>1293</v>
      </c>
      <c r="D274" s="75" t="s">
        <v>354</v>
      </c>
      <c r="E274" s="62">
        <f t="shared" si="49"/>
        <v>58.3333333333333</v>
      </c>
      <c r="F274" s="75">
        <f t="shared" si="50"/>
        <v>69</v>
      </c>
      <c r="G274" s="65">
        <f t="shared" si="51"/>
        <v>0.224025974025974</v>
      </c>
      <c r="H274" s="66" t="s">
        <v>232</v>
      </c>
      <c r="I274" s="62">
        <f t="shared" si="52"/>
        <v>7.13754646840149</v>
      </c>
      <c r="J274" s="61">
        <f t="shared" si="53"/>
        <v>204</v>
      </c>
      <c r="K274" s="65">
        <f t="shared" si="54"/>
        <v>0.662337662337662</v>
      </c>
      <c r="L274" s="62">
        <v>0</v>
      </c>
      <c r="M274" s="61">
        <f t="shared" si="48"/>
        <v>0</v>
      </c>
      <c r="N274" s="61">
        <f t="shared" si="55"/>
        <v>164</v>
      </c>
      <c r="O274" s="65">
        <f t="shared" si="56"/>
        <v>0.532467532467532</v>
      </c>
      <c r="P274" s="61">
        <v>0</v>
      </c>
      <c r="Q274" s="62">
        <f t="shared" si="57"/>
        <v>65.4708798017348</v>
      </c>
      <c r="R274" s="61">
        <f t="shared" si="58"/>
        <v>122</v>
      </c>
      <c r="S274" s="67">
        <f t="shared" si="59"/>
        <v>0.396103896103896</v>
      </c>
      <c r="U274" s="44"/>
    </row>
    <row r="275" s="37" customFormat="1" customHeight="1" spans="1:21">
      <c r="A275" s="71"/>
      <c r="B275" s="75" t="s">
        <v>1294</v>
      </c>
      <c r="C275" s="75" t="s">
        <v>1295</v>
      </c>
      <c r="D275" s="75" t="s">
        <v>92</v>
      </c>
      <c r="E275" s="62">
        <f t="shared" si="49"/>
        <v>57.9850746268657</v>
      </c>
      <c r="F275" s="75">
        <f t="shared" si="50"/>
        <v>74</v>
      </c>
      <c r="G275" s="65">
        <f t="shared" si="51"/>
        <v>0.24025974025974</v>
      </c>
      <c r="H275" s="66" t="s">
        <v>1296</v>
      </c>
      <c r="I275" s="62">
        <f t="shared" si="52"/>
        <v>19.907063197026</v>
      </c>
      <c r="J275" s="61">
        <f t="shared" si="53"/>
        <v>27</v>
      </c>
      <c r="K275" s="65">
        <f t="shared" si="54"/>
        <v>0.0876623376623377</v>
      </c>
      <c r="L275" s="62">
        <v>14.6</v>
      </c>
      <c r="M275" s="61">
        <f t="shared" si="48"/>
        <v>14.6</v>
      </c>
      <c r="N275" s="61">
        <f t="shared" si="55"/>
        <v>39</v>
      </c>
      <c r="O275" s="65">
        <f t="shared" si="56"/>
        <v>0.126623376623377</v>
      </c>
      <c r="P275" s="61">
        <v>0</v>
      </c>
      <c r="Q275" s="62">
        <f t="shared" si="57"/>
        <v>92.4921378238917</v>
      </c>
      <c r="R275" s="61">
        <f t="shared" si="58"/>
        <v>31</v>
      </c>
      <c r="S275" s="67">
        <f t="shared" si="59"/>
        <v>0.100649350649351</v>
      </c>
      <c r="U275" s="44"/>
    </row>
    <row r="276" s="37" customFormat="1" customHeight="1" spans="1:21">
      <c r="A276" s="71"/>
      <c r="B276" s="75" t="s">
        <v>1297</v>
      </c>
      <c r="C276" s="75" t="s">
        <v>1298</v>
      </c>
      <c r="D276" s="75" t="s">
        <v>267</v>
      </c>
      <c r="E276" s="62">
        <f t="shared" si="49"/>
        <v>56.7661691542289</v>
      </c>
      <c r="F276" s="75">
        <f t="shared" si="50"/>
        <v>88</v>
      </c>
      <c r="G276" s="65">
        <f t="shared" si="51"/>
        <v>0.285714285714286</v>
      </c>
      <c r="H276" s="66" t="s">
        <v>403</v>
      </c>
      <c r="I276" s="62">
        <f t="shared" si="52"/>
        <v>14.1078066914498</v>
      </c>
      <c r="J276" s="61">
        <f t="shared" si="53"/>
        <v>65</v>
      </c>
      <c r="K276" s="65">
        <f t="shared" si="54"/>
        <v>0.211038961038961</v>
      </c>
      <c r="L276" s="62">
        <v>0.5</v>
      </c>
      <c r="M276" s="61">
        <f t="shared" si="48"/>
        <v>0.5</v>
      </c>
      <c r="N276" s="61">
        <f t="shared" si="55"/>
        <v>162</v>
      </c>
      <c r="O276" s="65">
        <f t="shared" si="56"/>
        <v>0.525974025974026</v>
      </c>
      <c r="P276" s="61">
        <v>0</v>
      </c>
      <c r="Q276" s="62">
        <f t="shared" si="57"/>
        <v>71.3739758456787</v>
      </c>
      <c r="R276" s="61">
        <f t="shared" si="58"/>
        <v>102</v>
      </c>
      <c r="S276" s="67">
        <f t="shared" si="59"/>
        <v>0.331168831168831</v>
      </c>
      <c r="U276" s="44"/>
    </row>
    <row r="277" s="37" customFormat="1" customHeight="1" spans="1:21">
      <c r="A277" s="71"/>
      <c r="B277" s="75" t="s">
        <v>1299</v>
      </c>
      <c r="C277" s="75" t="s">
        <v>1300</v>
      </c>
      <c r="D277" s="75" t="s">
        <v>151</v>
      </c>
      <c r="E277" s="62">
        <f t="shared" si="49"/>
        <v>56.592039800995</v>
      </c>
      <c r="F277" s="75">
        <f t="shared" si="50"/>
        <v>91</v>
      </c>
      <c r="G277" s="65">
        <f t="shared" si="51"/>
        <v>0.295454545454545</v>
      </c>
      <c r="H277" s="66" t="s">
        <v>1301</v>
      </c>
      <c r="I277" s="62">
        <f t="shared" si="52"/>
        <v>20.1301115241636</v>
      </c>
      <c r="J277" s="61">
        <f t="shared" si="53"/>
        <v>25</v>
      </c>
      <c r="K277" s="65">
        <f t="shared" si="54"/>
        <v>0.0811688311688312</v>
      </c>
      <c r="L277" s="62">
        <v>22.9</v>
      </c>
      <c r="M277" s="61">
        <f t="shared" si="48"/>
        <v>22.9</v>
      </c>
      <c r="N277" s="61">
        <f t="shared" si="55"/>
        <v>16</v>
      </c>
      <c r="O277" s="65">
        <f t="shared" si="56"/>
        <v>0.051948051948052</v>
      </c>
      <c r="P277" s="61">
        <v>0</v>
      </c>
      <c r="Q277" s="62">
        <f t="shared" si="57"/>
        <v>99.6221513251586</v>
      </c>
      <c r="R277" s="61">
        <f t="shared" si="58"/>
        <v>18</v>
      </c>
      <c r="S277" s="67">
        <f t="shared" si="59"/>
        <v>0.0584415584415584</v>
      </c>
      <c r="U277" s="44"/>
    </row>
    <row r="278" s="37" customFormat="1" customHeight="1" spans="1:21">
      <c r="A278" s="71"/>
      <c r="B278" s="75" t="s">
        <v>1302</v>
      </c>
      <c r="C278" s="75" t="s">
        <v>1303</v>
      </c>
      <c r="D278" s="75" t="s">
        <v>227</v>
      </c>
      <c r="E278" s="62">
        <f t="shared" si="49"/>
        <v>56.4179104477612</v>
      </c>
      <c r="F278" s="75">
        <f t="shared" si="50"/>
        <v>93</v>
      </c>
      <c r="G278" s="65">
        <f t="shared" si="51"/>
        <v>0.301948051948052</v>
      </c>
      <c r="H278" s="66" t="s">
        <v>1304</v>
      </c>
      <c r="I278" s="62">
        <f t="shared" si="52"/>
        <v>8.30855018587361</v>
      </c>
      <c r="J278" s="61">
        <f t="shared" si="53"/>
        <v>154</v>
      </c>
      <c r="K278" s="65">
        <f t="shared" si="54"/>
        <v>0.5</v>
      </c>
      <c r="L278" s="62">
        <v>0</v>
      </c>
      <c r="M278" s="61">
        <f t="shared" si="48"/>
        <v>0</v>
      </c>
      <c r="N278" s="61">
        <f t="shared" si="55"/>
        <v>164</v>
      </c>
      <c r="O278" s="65">
        <f t="shared" si="56"/>
        <v>0.532467532467532</v>
      </c>
      <c r="P278" s="61">
        <v>0</v>
      </c>
      <c r="Q278" s="62">
        <f t="shared" si="57"/>
        <v>64.7264606336348</v>
      </c>
      <c r="R278" s="61">
        <f t="shared" si="58"/>
        <v>129</v>
      </c>
      <c r="S278" s="67">
        <f t="shared" si="59"/>
        <v>0.418831168831169</v>
      </c>
      <c r="U278" s="44"/>
    </row>
    <row r="279" s="37" customFormat="1" customHeight="1" spans="1:21">
      <c r="A279" s="71"/>
      <c r="B279" s="75" t="s">
        <v>1305</v>
      </c>
      <c r="C279" s="75" t="s">
        <v>1306</v>
      </c>
      <c r="D279" s="75" t="s">
        <v>206</v>
      </c>
      <c r="E279" s="62">
        <f t="shared" si="49"/>
        <v>56.2437810945274</v>
      </c>
      <c r="F279" s="75">
        <f t="shared" si="50"/>
        <v>95</v>
      </c>
      <c r="G279" s="65">
        <f t="shared" si="51"/>
        <v>0.308441558441558</v>
      </c>
      <c r="H279" s="66" t="s">
        <v>125</v>
      </c>
      <c r="I279" s="62">
        <f t="shared" si="52"/>
        <v>7.9182156133829</v>
      </c>
      <c r="J279" s="61">
        <f t="shared" si="53"/>
        <v>175</v>
      </c>
      <c r="K279" s="65">
        <f t="shared" si="54"/>
        <v>0.568181818181818</v>
      </c>
      <c r="L279" s="62">
        <v>0</v>
      </c>
      <c r="M279" s="61">
        <f t="shared" si="48"/>
        <v>0</v>
      </c>
      <c r="N279" s="61">
        <f t="shared" si="55"/>
        <v>164</v>
      </c>
      <c r="O279" s="65">
        <f t="shared" si="56"/>
        <v>0.532467532467532</v>
      </c>
      <c r="P279" s="61">
        <v>0</v>
      </c>
      <c r="Q279" s="62">
        <f t="shared" si="57"/>
        <v>64.1619967079103</v>
      </c>
      <c r="R279" s="61">
        <f t="shared" si="58"/>
        <v>135</v>
      </c>
      <c r="S279" s="67">
        <f t="shared" si="59"/>
        <v>0.438311688311688</v>
      </c>
      <c r="U279" s="44"/>
    </row>
    <row r="280" s="37" customFormat="1" customHeight="1" spans="1:21">
      <c r="A280" s="71"/>
      <c r="B280" s="75" t="s">
        <v>1307</v>
      </c>
      <c r="C280" s="75" t="s">
        <v>1308</v>
      </c>
      <c r="D280" s="75" t="s">
        <v>235</v>
      </c>
      <c r="E280" s="62">
        <f t="shared" si="49"/>
        <v>54.8507462686567</v>
      </c>
      <c r="F280" s="75">
        <f t="shared" si="50"/>
        <v>108</v>
      </c>
      <c r="G280" s="65">
        <f t="shared" si="51"/>
        <v>0.350649350649351</v>
      </c>
      <c r="H280" s="66" t="s">
        <v>1309</v>
      </c>
      <c r="I280" s="62">
        <f t="shared" si="52"/>
        <v>14.4423791821561</v>
      </c>
      <c r="J280" s="61">
        <f t="shared" si="53"/>
        <v>61</v>
      </c>
      <c r="K280" s="65">
        <f t="shared" si="54"/>
        <v>0.198051948051948</v>
      </c>
      <c r="L280" s="62">
        <v>7.5</v>
      </c>
      <c r="M280" s="61">
        <f t="shared" si="48"/>
        <v>7.5</v>
      </c>
      <c r="N280" s="61">
        <f t="shared" si="55"/>
        <v>67</v>
      </c>
      <c r="O280" s="65">
        <f t="shared" si="56"/>
        <v>0.217532467532468</v>
      </c>
      <c r="P280" s="61">
        <v>0</v>
      </c>
      <c r="Q280" s="62">
        <f t="shared" si="57"/>
        <v>76.7931254508129</v>
      </c>
      <c r="R280" s="61">
        <f t="shared" si="58"/>
        <v>71</v>
      </c>
      <c r="S280" s="67">
        <f t="shared" si="59"/>
        <v>0.230519480519481</v>
      </c>
      <c r="U280" s="44"/>
    </row>
    <row r="281" s="37" customFormat="1" customHeight="1" spans="1:21">
      <c r="A281" s="71"/>
      <c r="B281" s="75" t="s">
        <v>1310</v>
      </c>
      <c r="C281" s="75" t="s">
        <v>1311</v>
      </c>
      <c r="D281" s="75" t="s">
        <v>486</v>
      </c>
      <c r="E281" s="62">
        <f t="shared" si="49"/>
        <v>54.1542288557214</v>
      </c>
      <c r="F281" s="75">
        <f t="shared" si="50"/>
        <v>113</v>
      </c>
      <c r="G281" s="65">
        <f t="shared" si="51"/>
        <v>0.366883116883117</v>
      </c>
      <c r="H281" s="66" t="s">
        <v>421</v>
      </c>
      <c r="I281" s="62">
        <f t="shared" si="52"/>
        <v>7.47211895910781</v>
      </c>
      <c r="J281" s="61">
        <f t="shared" si="53"/>
        <v>194</v>
      </c>
      <c r="K281" s="65">
        <f t="shared" si="54"/>
        <v>0.62987012987013</v>
      </c>
      <c r="L281" s="62">
        <v>0</v>
      </c>
      <c r="M281" s="61">
        <f t="shared" si="48"/>
        <v>0</v>
      </c>
      <c r="N281" s="61">
        <f t="shared" si="55"/>
        <v>164</v>
      </c>
      <c r="O281" s="65">
        <f t="shared" si="56"/>
        <v>0.532467532467532</v>
      </c>
      <c r="P281" s="61">
        <v>0</v>
      </c>
      <c r="Q281" s="62">
        <f t="shared" si="57"/>
        <v>61.6263478148292</v>
      </c>
      <c r="R281" s="61">
        <f t="shared" si="58"/>
        <v>159</v>
      </c>
      <c r="S281" s="67">
        <f t="shared" si="59"/>
        <v>0.516233766233766</v>
      </c>
      <c r="U281" s="44"/>
    </row>
    <row r="282" s="37" customFormat="1" customHeight="1" spans="1:21">
      <c r="A282" s="71"/>
      <c r="B282" s="75" t="s">
        <v>1312</v>
      </c>
      <c r="C282" s="75" t="s">
        <v>1313</v>
      </c>
      <c r="D282" s="75" t="s">
        <v>860</v>
      </c>
      <c r="E282" s="62">
        <f t="shared" si="49"/>
        <v>53.9800995024876</v>
      </c>
      <c r="F282" s="75">
        <f t="shared" si="50"/>
        <v>114</v>
      </c>
      <c r="G282" s="65">
        <f t="shared" si="51"/>
        <v>0.37012987012987</v>
      </c>
      <c r="H282" s="66" t="s">
        <v>301</v>
      </c>
      <c r="I282" s="62">
        <f t="shared" si="52"/>
        <v>8.36431226765799</v>
      </c>
      <c r="J282" s="61">
        <f t="shared" si="53"/>
        <v>152</v>
      </c>
      <c r="K282" s="65">
        <f t="shared" si="54"/>
        <v>0.493506493506494</v>
      </c>
      <c r="L282" s="62">
        <v>0</v>
      </c>
      <c r="M282" s="61">
        <f t="shared" si="48"/>
        <v>0</v>
      </c>
      <c r="N282" s="61">
        <f t="shared" si="55"/>
        <v>164</v>
      </c>
      <c r="O282" s="65">
        <f t="shared" si="56"/>
        <v>0.532467532467532</v>
      </c>
      <c r="P282" s="61">
        <v>0</v>
      </c>
      <c r="Q282" s="62">
        <f t="shared" si="57"/>
        <v>62.3444117701456</v>
      </c>
      <c r="R282" s="61">
        <f t="shared" si="58"/>
        <v>151</v>
      </c>
      <c r="S282" s="67">
        <f t="shared" si="59"/>
        <v>0.49025974025974</v>
      </c>
      <c r="U282" s="44"/>
    </row>
    <row r="283" s="37" customFormat="1" customHeight="1" spans="1:21">
      <c r="A283" s="71"/>
      <c r="B283" s="75" t="s">
        <v>1314</v>
      </c>
      <c r="C283" s="75" t="s">
        <v>1315</v>
      </c>
      <c r="D283" s="75" t="s">
        <v>460</v>
      </c>
      <c r="E283" s="62">
        <f t="shared" si="49"/>
        <v>53.2835820895522</v>
      </c>
      <c r="F283" s="75">
        <f t="shared" si="50"/>
        <v>121</v>
      </c>
      <c r="G283" s="65">
        <f t="shared" si="51"/>
        <v>0.392857142857143</v>
      </c>
      <c r="H283" s="66" t="s">
        <v>1316</v>
      </c>
      <c r="I283" s="62">
        <f t="shared" si="52"/>
        <v>14.3308550185874</v>
      </c>
      <c r="J283" s="61">
        <f t="shared" si="53"/>
        <v>64</v>
      </c>
      <c r="K283" s="65">
        <f t="shared" si="54"/>
        <v>0.207792207792208</v>
      </c>
      <c r="L283" s="62">
        <v>0</v>
      </c>
      <c r="M283" s="61">
        <f t="shared" si="48"/>
        <v>0</v>
      </c>
      <c r="N283" s="61">
        <f t="shared" si="55"/>
        <v>164</v>
      </c>
      <c r="O283" s="65">
        <f t="shared" si="56"/>
        <v>0.532467532467532</v>
      </c>
      <c r="P283" s="61">
        <v>0</v>
      </c>
      <c r="Q283" s="62">
        <f t="shared" si="57"/>
        <v>67.6144371081396</v>
      </c>
      <c r="R283" s="61">
        <f t="shared" si="58"/>
        <v>116</v>
      </c>
      <c r="S283" s="67">
        <f t="shared" si="59"/>
        <v>0.376623376623377</v>
      </c>
      <c r="U283" s="44"/>
    </row>
    <row r="284" s="37" customFormat="1" customHeight="1" spans="1:21">
      <c r="A284" s="71"/>
      <c r="B284" s="75" t="s">
        <v>1317</v>
      </c>
      <c r="C284" s="75" t="s">
        <v>1318</v>
      </c>
      <c r="D284" s="75" t="s">
        <v>896</v>
      </c>
      <c r="E284" s="62">
        <f t="shared" si="49"/>
        <v>52.5870646766169</v>
      </c>
      <c r="F284" s="75">
        <f t="shared" si="50"/>
        <v>130</v>
      </c>
      <c r="G284" s="65">
        <f t="shared" si="51"/>
        <v>0.422077922077922</v>
      </c>
      <c r="H284" s="66" t="s">
        <v>891</v>
      </c>
      <c r="I284" s="62">
        <f t="shared" si="52"/>
        <v>10.1486988847584</v>
      </c>
      <c r="J284" s="61">
        <f t="shared" si="53"/>
        <v>116</v>
      </c>
      <c r="K284" s="65">
        <f t="shared" si="54"/>
        <v>0.376623376623377</v>
      </c>
      <c r="L284" s="62">
        <v>2.5</v>
      </c>
      <c r="M284" s="61">
        <f t="shared" si="48"/>
        <v>2.5</v>
      </c>
      <c r="N284" s="61">
        <f t="shared" si="55"/>
        <v>122</v>
      </c>
      <c r="O284" s="65">
        <f t="shared" si="56"/>
        <v>0.396103896103896</v>
      </c>
      <c r="P284" s="61">
        <v>0</v>
      </c>
      <c r="Q284" s="62">
        <f t="shared" si="57"/>
        <v>65.2357635613753</v>
      </c>
      <c r="R284" s="61">
        <f t="shared" si="58"/>
        <v>126</v>
      </c>
      <c r="S284" s="67">
        <f t="shared" si="59"/>
        <v>0.409090909090909</v>
      </c>
      <c r="U284" s="44"/>
    </row>
    <row r="285" s="37" customFormat="1" customHeight="1" spans="1:21">
      <c r="A285" s="71"/>
      <c r="B285" s="75" t="s">
        <v>1319</v>
      </c>
      <c r="C285" s="75" t="s">
        <v>1320</v>
      </c>
      <c r="D285" s="75" t="s">
        <v>912</v>
      </c>
      <c r="E285" s="62">
        <f t="shared" si="49"/>
        <v>52.0646766169154</v>
      </c>
      <c r="F285" s="75">
        <f t="shared" si="50"/>
        <v>138</v>
      </c>
      <c r="G285" s="65">
        <f t="shared" si="51"/>
        <v>0.448051948051948</v>
      </c>
      <c r="H285" s="66" t="s">
        <v>1321</v>
      </c>
      <c r="I285" s="62">
        <f t="shared" si="52"/>
        <v>24.6468401486989</v>
      </c>
      <c r="J285" s="61">
        <f t="shared" si="53"/>
        <v>8</v>
      </c>
      <c r="K285" s="65">
        <f t="shared" si="54"/>
        <v>0.025974025974026</v>
      </c>
      <c r="L285" s="62">
        <v>31.3</v>
      </c>
      <c r="M285" s="61">
        <f t="shared" si="48"/>
        <v>31.3</v>
      </c>
      <c r="N285" s="61">
        <f t="shared" si="55"/>
        <v>7</v>
      </c>
      <c r="O285" s="65">
        <f t="shared" si="56"/>
        <v>0.0227272727272727</v>
      </c>
      <c r="P285" s="61">
        <v>0</v>
      </c>
      <c r="Q285" s="62">
        <f t="shared" si="57"/>
        <v>108.011516765614</v>
      </c>
      <c r="R285" s="61">
        <f t="shared" si="58"/>
        <v>10</v>
      </c>
      <c r="S285" s="67">
        <f t="shared" si="59"/>
        <v>0.0324675324675325</v>
      </c>
      <c r="U285" s="44"/>
    </row>
    <row r="286" s="37" customFormat="1" customHeight="1" spans="1:21">
      <c r="A286" s="71"/>
      <c r="B286" s="75" t="s">
        <v>1322</v>
      </c>
      <c r="C286" s="75" t="s">
        <v>1323</v>
      </c>
      <c r="D286" s="75" t="s">
        <v>350</v>
      </c>
      <c r="E286" s="62">
        <f t="shared" si="49"/>
        <v>51.5422885572139</v>
      </c>
      <c r="F286" s="75">
        <f t="shared" si="50"/>
        <v>143</v>
      </c>
      <c r="G286" s="65">
        <f t="shared" si="51"/>
        <v>0.464285714285714</v>
      </c>
      <c r="H286" s="66" t="s">
        <v>236</v>
      </c>
      <c r="I286" s="62">
        <f t="shared" si="52"/>
        <v>6.35687732342007</v>
      </c>
      <c r="J286" s="61">
        <f t="shared" si="53"/>
        <v>221</v>
      </c>
      <c r="K286" s="65">
        <f t="shared" si="54"/>
        <v>0.717532467532468</v>
      </c>
      <c r="L286" s="62">
        <v>0</v>
      </c>
      <c r="M286" s="61">
        <f t="shared" si="48"/>
        <v>0</v>
      </c>
      <c r="N286" s="61">
        <f t="shared" si="55"/>
        <v>164</v>
      </c>
      <c r="O286" s="65">
        <f t="shared" si="56"/>
        <v>0.532467532467532</v>
      </c>
      <c r="P286" s="61">
        <v>0</v>
      </c>
      <c r="Q286" s="62">
        <f t="shared" si="57"/>
        <v>57.899165880634</v>
      </c>
      <c r="R286" s="61">
        <f t="shared" si="58"/>
        <v>188</v>
      </c>
      <c r="S286" s="67">
        <f t="shared" si="59"/>
        <v>0.61038961038961</v>
      </c>
      <c r="U286" s="44"/>
    </row>
    <row r="287" s="37" customFormat="1" customHeight="1" spans="1:21">
      <c r="A287" s="71"/>
      <c r="B287" s="75" t="s">
        <v>1324</v>
      </c>
      <c r="C287" s="75" t="s">
        <v>1325</v>
      </c>
      <c r="D287" s="75" t="s">
        <v>350</v>
      </c>
      <c r="E287" s="62">
        <f t="shared" si="49"/>
        <v>51.5422885572139</v>
      </c>
      <c r="F287" s="75">
        <f t="shared" si="50"/>
        <v>143</v>
      </c>
      <c r="G287" s="65">
        <f t="shared" si="51"/>
        <v>0.464285714285714</v>
      </c>
      <c r="H287" s="66" t="s">
        <v>117</v>
      </c>
      <c r="I287" s="62">
        <f t="shared" si="52"/>
        <v>9.53531598513011</v>
      </c>
      <c r="J287" s="61">
        <f t="shared" si="53"/>
        <v>130</v>
      </c>
      <c r="K287" s="65">
        <f t="shared" si="54"/>
        <v>0.422077922077922</v>
      </c>
      <c r="L287" s="62">
        <v>0</v>
      </c>
      <c r="M287" s="61">
        <f t="shared" si="48"/>
        <v>0</v>
      </c>
      <c r="N287" s="61">
        <f t="shared" si="55"/>
        <v>164</v>
      </c>
      <c r="O287" s="65">
        <f t="shared" si="56"/>
        <v>0.532467532467532</v>
      </c>
      <c r="P287" s="61">
        <v>0</v>
      </c>
      <c r="Q287" s="62">
        <f t="shared" si="57"/>
        <v>61.0776045423441</v>
      </c>
      <c r="R287" s="61">
        <f t="shared" si="58"/>
        <v>163</v>
      </c>
      <c r="S287" s="67">
        <f t="shared" si="59"/>
        <v>0.529220779220779</v>
      </c>
      <c r="U287" s="44"/>
    </row>
    <row r="288" s="37" customFormat="1" customHeight="1" spans="1:21">
      <c r="A288" s="71"/>
      <c r="B288" s="75" t="s">
        <v>1326</v>
      </c>
      <c r="C288" s="75" t="s">
        <v>1327</v>
      </c>
      <c r="D288" s="75" t="s">
        <v>378</v>
      </c>
      <c r="E288" s="62">
        <f t="shared" si="49"/>
        <v>51.1940298507463</v>
      </c>
      <c r="F288" s="75">
        <f t="shared" si="50"/>
        <v>151</v>
      </c>
      <c r="G288" s="65">
        <f t="shared" si="51"/>
        <v>0.49025974025974</v>
      </c>
      <c r="H288" s="66" t="s">
        <v>1328</v>
      </c>
      <c r="I288" s="62">
        <f t="shared" si="52"/>
        <v>21.4684014869888</v>
      </c>
      <c r="J288" s="61">
        <f t="shared" si="53"/>
        <v>17</v>
      </c>
      <c r="K288" s="65">
        <f t="shared" si="54"/>
        <v>0.0551948051948052</v>
      </c>
      <c r="L288" s="62">
        <v>7.3</v>
      </c>
      <c r="M288" s="61">
        <f t="shared" si="48"/>
        <v>7.3</v>
      </c>
      <c r="N288" s="61">
        <f t="shared" si="55"/>
        <v>71</v>
      </c>
      <c r="O288" s="65">
        <f t="shared" si="56"/>
        <v>0.230519480519481</v>
      </c>
      <c r="P288" s="61">
        <v>0</v>
      </c>
      <c r="Q288" s="62">
        <f t="shared" si="57"/>
        <v>79.9624313377351</v>
      </c>
      <c r="R288" s="61">
        <f t="shared" si="58"/>
        <v>61</v>
      </c>
      <c r="S288" s="67">
        <f t="shared" si="59"/>
        <v>0.198051948051948</v>
      </c>
      <c r="U288" s="44"/>
    </row>
    <row r="289" s="37" customFormat="1" customHeight="1" spans="1:21">
      <c r="A289" s="71"/>
      <c r="B289" s="75" t="s">
        <v>1329</v>
      </c>
      <c r="C289" s="75" t="s">
        <v>1330</v>
      </c>
      <c r="D289" s="75" t="s">
        <v>141</v>
      </c>
      <c r="E289" s="62">
        <f t="shared" si="49"/>
        <v>51.0199004975124</v>
      </c>
      <c r="F289" s="75">
        <f t="shared" si="50"/>
        <v>152</v>
      </c>
      <c r="G289" s="65">
        <f t="shared" si="51"/>
        <v>0.493506493506494</v>
      </c>
      <c r="H289" s="66" t="s">
        <v>33</v>
      </c>
      <c r="I289" s="62">
        <f t="shared" si="52"/>
        <v>6.80297397769517</v>
      </c>
      <c r="J289" s="61">
        <f t="shared" si="53"/>
        <v>210</v>
      </c>
      <c r="K289" s="65">
        <f t="shared" si="54"/>
        <v>0.681818181818182</v>
      </c>
      <c r="L289" s="62">
        <v>0</v>
      </c>
      <c r="M289" s="61">
        <f t="shared" si="48"/>
        <v>0</v>
      </c>
      <c r="N289" s="61">
        <f t="shared" si="55"/>
        <v>164</v>
      </c>
      <c r="O289" s="65">
        <f t="shared" si="56"/>
        <v>0.532467532467532</v>
      </c>
      <c r="P289" s="61">
        <v>0</v>
      </c>
      <c r="Q289" s="62">
        <f t="shared" si="57"/>
        <v>57.8228744752076</v>
      </c>
      <c r="R289" s="61">
        <f t="shared" si="58"/>
        <v>190</v>
      </c>
      <c r="S289" s="67">
        <f t="shared" si="59"/>
        <v>0.616883116883117</v>
      </c>
      <c r="U289" s="44"/>
    </row>
    <row r="290" s="37" customFormat="1" customHeight="1" spans="1:21">
      <c r="A290" s="71"/>
      <c r="B290" s="75" t="s">
        <v>1331</v>
      </c>
      <c r="C290" s="75" t="s">
        <v>1332</v>
      </c>
      <c r="D290" s="75" t="s">
        <v>202</v>
      </c>
      <c r="E290" s="62">
        <f t="shared" si="49"/>
        <v>50.3233830845771</v>
      </c>
      <c r="F290" s="75">
        <f t="shared" si="50"/>
        <v>162</v>
      </c>
      <c r="G290" s="65">
        <f t="shared" si="51"/>
        <v>0.525974025974026</v>
      </c>
      <c r="H290" s="66" t="s">
        <v>138</v>
      </c>
      <c r="I290" s="62">
        <f t="shared" si="52"/>
        <v>4.90706319702602</v>
      </c>
      <c r="J290" s="61">
        <f t="shared" si="53"/>
        <v>270</v>
      </c>
      <c r="K290" s="65">
        <f t="shared" si="54"/>
        <v>0.876623376623377</v>
      </c>
      <c r="L290" s="62">
        <v>0</v>
      </c>
      <c r="M290" s="61">
        <f t="shared" si="48"/>
        <v>0</v>
      </c>
      <c r="N290" s="61">
        <f t="shared" si="55"/>
        <v>164</v>
      </c>
      <c r="O290" s="65">
        <f t="shared" si="56"/>
        <v>0.532467532467532</v>
      </c>
      <c r="P290" s="61">
        <v>0</v>
      </c>
      <c r="Q290" s="62">
        <f t="shared" si="57"/>
        <v>55.2304462816031</v>
      </c>
      <c r="R290" s="61">
        <f t="shared" si="58"/>
        <v>213</v>
      </c>
      <c r="S290" s="67">
        <f t="shared" si="59"/>
        <v>0.691558441558442</v>
      </c>
      <c r="U290" s="44"/>
    </row>
    <row r="291" s="37" customFormat="1" customHeight="1" spans="1:21">
      <c r="A291" s="71"/>
      <c r="B291" s="75" t="s">
        <v>1333</v>
      </c>
      <c r="C291" s="75" t="s">
        <v>1334</v>
      </c>
      <c r="D291" s="75" t="s">
        <v>489</v>
      </c>
      <c r="E291" s="62">
        <f t="shared" si="49"/>
        <v>49.8009950248756</v>
      </c>
      <c r="F291" s="75">
        <f t="shared" si="50"/>
        <v>174</v>
      </c>
      <c r="G291" s="65">
        <f t="shared" si="51"/>
        <v>0.564935064935065</v>
      </c>
      <c r="H291" s="66" t="s">
        <v>421</v>
      </c>
      <c r="I291" s="62">
        <f t="shared" si="52"/>
        <v>7.47211895910781</v>
      </c>
      <c r="J291" s="61">
        <f t="shared" si="53"/>
        <v>194</v>
      </c>
      <c r="K291" s="65">
        <f t="shared" si="54"/>
        <v>0.62987012987013</v>
      </c>
      <c r="L291" s="62">
        <v>0</v>
      </c>
      <c r="M291" s="61">
        <f t="shared" si="48"/>
        <v>0</v>
      </c>
      <c r="N291" s="61">
        <f t="shared" si="55"/>
        <v>164</v>
      </c>
      <c r="O291" s="65">
        <f t="shared" si="56"/>
        <v>0.532467532467532</v>
      </c>
      <c r="P291" s="61">
        <v>0</v>
      </c>
      <c r="Q291" s="62">
        <f t="shared" si="57"/>
        <v>57.2731139839834</v>
      </c>
      <c r="R291" s="61">
        <f t="shared" si="58"/>
        <v>193</v>
      </c>
      <c r="S291" s="67">
        <f t="shared" si="59"/>
        <v>0.626623376623377</v>
      </c>
      <c r="U291" s="44"/>
    </row>
    <row r="292" s="37" customFormat="1" customHeight="1" spans="1:21">
      <c r="A292" s="71"/>
      <c r="B292" s="75" t="s">
        <v>1335</v>
      </c>
      <c r="C292" s="75" t="s">
        <v>1336</v>
      </c>
      <c r="D292" s="75" t="s">
        <v>983</v>
      </c>
      <c r="E292" s="62">
        <f t="shared" si="49"/>
        <v>49.6268656716418</v>
      </c>
      <c r="F292" s="75">
        <f t="shared" si="50"/>
        <v>175</v>
      </c>
      <c r="G292" s="65">
        <f t="shared" si="51"/>
        <v>0.568181818181818</v>
      </c>
      <c r="H292" s="66" t="s">
        <v>454</v>
      </c>
      <c r="I292" s="62">
        <f t="shared" si="52"/>
        <v>7.24907063197026</v>
      </c>
      <c r="J292" s="61">
        <f t="shared" si="53"/>
        <v>201</v>
      </c>
      <c r="K292" s="65">
        <f t="shared" si="54"/>
        <v>0.652597402597403</v>
      </c>
      <c r="L292" s="62">
        <v>0</v>
      </c>
      <c r="M292" s="61">
        <f t="shared" si="48"/>
        <v>0</v>
      </c>
      <c r="N292" s="61">
        <f t="shared" si="55"/>
        <v>164</v>
      </c>
      <c r="O292" s="65">
        <f t="shared" si="56"/>
        <v>0.532467532467532</v>
      </c>
      <c r="P292" s="61">
        <v>0</v>
      </c>
      <c r="Q292" s="62">
        <f t="shared" si="57"/>
        <v>56.8759363036121</v>
      </c>
      <c r="R292" s="61">
        <f t="shared" si="58"/>
        <v>196</v>
      </c>
      <c r="S292" s="67">
        <f t="shared" si="59"/>
        <v>0.636363636363636</v>
      </c>
      <c r="U292" s="44"/>
    </row>
    <row r="293" s="37" customFormat="1" customHeight="1" spans="1:21">
      <c r="A293" s="71"/>
      <c r="B293" s="75" t="s">
        <v>1337</v>
      </c>
      <c r="C293" s="75" t="s">
        <v>1338</v>
      </c>
      <c r="D293" s="75" t="s">
        <v>990</v>
      </c>
      <c r="E293" s="62">
        <f t="shared" si="49"/>
        <v>49.452736318408</v>
      </c>
      <c r="F293" s="75">
        <f t="shared" si="50"/>
        <v>179</v>
      </c>
      <c r="G293" s="65">
        <f t="shared" si="51"/>
        <v>0.581168831168831</v>
      </c>
      <c r="H293" s="66" t="s">
        <v>700</v>
      </c>
      <c r="I293" s="62">
        <f t="shared" si="52"/>
        <v>9.5910780669145</v>
      </c>
      <c r="J293" s="61">
        <f t="shared" si="53"/>
        <v>125</v>
      </c>
      <c r="K293" s="65">
        <f t="shared" si="54"/>
        <v>0.405844155844156</v>
      </c>
      <c r="L293" s="62">
        <v>0</v>
      </c>
      <c r="M293" s="61">
        <f t="shared" si="48"/>
        <v>0</v>
      </c>
      <c r="N293" s="61">
        <f t="shared" si="55"/>
        <v>164</v>
      </c>
      <c r="O293" s="65">
        <f t="shared" si="56"/>
        <v>0.532467532467532</v>
      </c>
      <c r="P293" s="61">
        <v>0</v>
      </c>
      <c r="Q293" s="62">
        <f t="shared" si="57"/>
        <v>59.0438143853225</v>
      </c>
      <c r="R293" s="61">
        <f t="shared" si="58"/>
        <v>180</v>
      </c>
      <c r="S293" s="67">
        <f t="shared" si="59"/>
        <v>0.584415584415584</v>
      </c>
      <c r="U293" s="44"/>
    </row>
    <row r="294" s="37" customFormat="1" customHeight="1" spans="1:21">
      <c r="A294" s="71"/>
      <c r="B294" s="75" t="s">
        <v>1339</v>
      </c>
      <c r="C294" s="75" t="s">
        <v>1340</v>
      </c>
      <c r="D294" s="75" t="s">
        <v>990</v>
      </c>
      <c r="E294" s="62">
        <f t="shared" si="49"/>
        <v>49.452736318408</v>
      </c>
      <c r="F294" s="75">
        <f t="shared" si="50"/>
        <v>179</v>
      </c>
      <c r="G294" s="65">
        <f t="shared" si="51"/>
        <v>0.581168831168831</v>
      </c>
      <c r="H294" s="66" t="s">
        <v>1341</v>
      </c>
      <c r="I294" s="62">
        <f t="shared" si="52"/>
        <v>21.2453531598513</v>
      </c>
      <c r="J294" s="61">
        <f t="shared" si="53"/>
        <v>18</v>
      </c>
      <c r="K294" s="65">
        <f t="shared" si="54"/>
        <v>0.0584415584415584</v>
      </c>
      <c r="L294" s="62">
        <v>15</v>
      </c>
      <c r="M294" s="61">
        <f t="shared" si="48"/>
        <v>15</v>
      </c>
      <c r="N294" s="61">
        <f t="shared" si="55"/>
        <v>38</v>
      </c>
      <c r="O294" s="65">
        <f t="shared" si="56"/>
        <v>0.123376623376623</v>
      </c>
      <c r="P294" s="61">
        <v>0</v>
      </c>
      <c r="Q294" s="62">
        <f t="shared" si="57"/>
        <v>85.6980894782593</v>
      </c>
      <c r="R294" s="61">
        <f t="shared" si="58"/>
        <v>48</v>
      </c>
      <c r="S294" s="67">
        <f t="shared" si="59"/>
        <v>0.155844155844156</v>
      </c>
      <c r="U294" s="44"/>
    </row>
    <row r="295" s="37" customFormat="1" customHeight="1" spans="1:21">
      <c r="A295" s="71"/>
      <c r="B295" s="75" t="s">
        <v>1342</v>
      </c>
      <c r="C295" s="75" t="s">
        <v>1343</v>
      </c>
      <c r="D295" s="75" t="s">
        <v>386</v>
      </c>
      <c r="E295" s="62">
        <f t="shared" si="49"/>
        <v>49.1044776119403</v>
      </c>
      <c r="F295" s="75">
        <f t="shared" si="50"/>
        <v>183</v>
      </c>
      <c r="G295" s="65">
        <f t="shared" si="51"/>
        <v>0.594155844155844</v>
      </c>
      <c r="H295" s="66" t="s">
        <v>582</v>
      </c>
      <c r="I295" s="62">
        <f t="shared" si="52"/>
        <v>7.80669144981413</v>
      </c>
      <c r="J295" s="61">
        <f t="shared" si="53"/>
        <v>178</v>
      </c>
      <c r="K295" s="65">
        <f t="shared" si="54"/>
        <v>0.577922077922078</v>
      </c>
      <c r="L295" s="62">
        <v>0</v>
      </c>
      <c r="M295" s="61">
        <f t="shared" si="48"/>
        <v>0</v>
      </c>
      <c r="N295" s="61">
        <f t="shared" si="55"/>
        <v>164</v>
      </c>
      <c r="O295" s="65">
        <f t="shared" si="56"/>
        <v>0.532467532467532</v>
      </c>
      <c r="P295" s="61">
        <v>0</v>
      </c>
      <c r="Q295" s="62">
        <f t="shared" si="57"/>
        <v>56.9111690617544</v>
      </c>
      <c r="R295" s="61">
        <f t="shared" si="58"/>
        <v>195</v>
      </c>
      <c r="S295" s="67">
        <f t="shared" si="59"/>
        <v>0.633116883116883</v>
      </c>
      <c r="U295" s="44"/>
    </row>
    <row r="296" s="37" customFormat="1" customHeight="1" spans="1:21">
      <c r="A296" s="71"/>
      <c r="B296" s="75" t="s">
        <v>1344</v>
      </c>
      <c r="C296" s="75" t="s">
        <v>1345</v>
      </c>
      <c r="D296" s="75" t="s">
        <v>223</v>
      </c>
      <c r="E296" s="62">
        <f t="shared" si="49"/>
        <v>48.7562189054726</v>
      </c>
      <c r="F296" s="75">
        <f t="shared" si="50"/>
        <v>187</v>
      </c>
      <c r="G296" s="65">
        <f t="shared" si="51"/>
        <v>0.607142857142857</v>
      </c>
      <c r="H296" s="66" t="s">
        <v>1346</v>
      </c>
      <c r="I296" s="62">
        <f t="shared" si="52"/>
        <v>11.7657992565056</v>
      </c>
      <c r="J296" s="61">
        <f t="shared" si="53"/>
        <v>96</v>
      </c>
      <c r="K296" s="65">
        <f t="shared" si="54"/>
        <v>0.311688311688312</v>
      </c>
      <c r="L296" s="62">
        <v>0.5</v>
      </c>
      <c r="M296" s="61">
        <f t="shared" si="48"/>
        <v>0.5</v>
      </c>
      <c r="N296" s="61">
        <f t="shared" si="55"/>
        <v>162</v>
      </c>
      <c r="O296" s="65">
        <f t="shared" si="56"/>
        <v>0.525974025974026</v>
      </c>
      <c r="P296" s="61">
        <v>0</v>
      </c>
      <c r="Q296" s="62">
        <f t="shared" si="57"/>
        <v>61.0220181619782</v>
      </c>
      <c r="R296" s="61">
        <f t="shared" si="58"/>
        <v>164</v>
      </c>
      <c r="S296" s="67">
        <f t="shared" si="59"/>
        <v>0.532467532467532</v>
      </c>
      <c r="U296" s="44"/>
    </row>
    <row r="297" s="37" customFormat="1" customHeight="1" spans="1:21">
      <c r="A297" s="71"/>
      <c r="B297" s="75" t="s">
        <v>1347</v>
      </c>
      <c r="C297" s="75" t="s">
        <v>1348</v>
      </c>
      <c r="D297" s="75" t="s">
        <v>209</v>
      </c>
      <c r="E297" s="62">
        <f t="shared" si="49"/>
        <v>48.0597014925373</v>
      </c>
      <c r="F297" s="75">
        <f t="shared" si="50"/>
        <v>194</v>
      </c>
      <c r="G297" s="65">
        <f t="shared" si="51"/>
        <v>0.62987012987013</v>
      </c>
      <c r="H297" s="66" t="s">
        <v>351</v>
      </c>
      <c r="I297" s="62">
        <f t="shared" si="52"/>
        <v>8.47583643122677</v>
      </c>
      <c r="J297" s="61">
        <f t="shared" si="53"/>
        <v>145</v>
      </c>
      <c r="K297" s="65">
        <f t="shared" si="54"/>
        <v>0.470779220779221</v>
      </c>
      <c r="L297" s="62">
        <v>0</v>
      </c>
      <c r="M297" s="61">
        <f t="shared" si="48"/>
        <v>0</v>
      </c>
      <c r="N297" s="61">
        <f t="shared" si="55"/>
        <v>164</v>
      </c>
      <c r="O297" s="65">
        <f t="shared" si="56"/>
        <v>0.532467532467532</v>
      </c>
      <c r="P297" s="61">
        <v>0</v>
      </c>
      <c r="Q297" s="62">
        <f t="shared" si="57"/>
        <v>56.5355379237641</v>
      </c>
      <c r="R297" s="61">
        <f t="shared" si="58"/>
        <v>200</v>
      </c>
      <c r="S297" s="67">
        <f t="shared" si="59"/>
        <v>0.649350649350649</v>
      </c>
      <c r="U297" s="44"/>
    </row>
    <row r="298" s="37" customFormat="1" customHeight="1" spans="1:21">
      <c r="A298" s="71"/>
      <c r="B298" s="75" t="s">
        <v>1349</v>
      </c>
      <c r="C298" s="75" t="s">
        <v>1350</v>
      </c>
      <c r="D298" s="75" t="s">
        <v>1351</v>
      </c>
      <c r="E298" s="62">
        <f t="shared" si="49"/>
        <v>47.5373134328358</v>
      </c>
      <c r="F298" s="75">
        <f t="shared" si="50"/>
        <v>199</v>
      </c>
      <c r="G298" s="65">
        <f t="shared" si="51"/>
        <v>0.646103896103896</v>
      </c>
      <c r="H298" s="66" t="s">
        <v>113</v>
      </c>
      <c r="I298" s="62">
        <f t="shared" si="52"/>
        <v>8.25278810408922</v>
      </c>
      <c r="J298" s="61">
        <f t="shared" si="53"/>
        <v>155</v>
      </c>
      <c r="K298" s="65">
        <f t="shared" si="54"/>
        <v>0.503246753246753</v>
      </c>
      <c r="L298" s="62">
        <v>0</v>
      </c>
      <c r="M298" s="61">
        <f t="shared" si="48"/>
        <v>0</v>
      </c>
      <c r="N298" s="61">
        <f t="shared" si="55"/>
        <v>164</v>
      </c>
      <c r="O298" s="65">
        <f t="shared" si="56"/>
        <v>0.532467532467532</v>
      </c>
      <c r="P298" s="61">
        <v>0</v>
      </c>
      <c r="Q298" s="62">
        <f t="shared" si="57"/>
        <v>55.790101536925</v>
      </c>
      <c r="R298" s="61">
        <f t="shared" si="58"/>
        <v>206</v>
      </c>
      <c r="S298" s="67">
        <f t="shared" si="59"/>
        <v>0.668831168831169</v>
      </c>
      <c r="U298" s="44"/>
    </row>
    <row r="299" s="37" customFormat="1" customHeight="1" spans="1:21">
      <c r="A299" s="71"/>
      <c r="B299" s="75" t="s">
        <v>1352</v>
      </c>
      <c r="C299" s="75" t="s">
        <v>1353</v>
      </c>
      <c r="D299" s="75" t="s">
        <v>1351</v>
      </c>
      <c r="E299" s="62">
        <f t="shared" si="49"/>
        <v>47.5373134328358</v>
      </c>
      <c r="F299" s="75">
        <f t="shared" si="50"/>
        <v>199</v>
      </c>
      <c r="G299" s="65">
        <f t="shared" si="51"/>
        <v>0.646103896103896</v>
      </c>
      <c r="H299" s="66" t="s">
        <v>134</v>
      </c>
      <c r="I299" s="62">
        <f t="shared" si="52"/>
        <v>13.2156133828996</v>
      </c>
      <c r="J299" s="61">
        <f t="shared" si="53"/>
        <v>78</v>
      </c>
      <c r="K299" s="65">
        <f t="shared" si="54"/>
        <v>0.253246753246753</v>
      </c>
      <c r="L299" s="62">
        <v>0</v>
      </c>
      <c r="M299" s="61">
        <f t="shared" si="48"/>
        <v>0</v>
      </c>
      <c r="N299" s="61">
        <f t="shared" si="55"/>
        <v>164</v>
      </c>
      <c r="O299" s="65">
        <f t="shared" si="56"/>
        <v>0.532467532467532</v>
      </c>
      <c r="P299" s="61">
        <v>0</v>
      </c>
      <c r="Q299" s="62">
        <f t="shared" si="57"/>
        <v>60.7529268157355</v>
      </c>
      <c r="R299" s="61">
        <f t="shared" si="58"/>
        <v>166</v>
      </c>
      <c r="S299" s="67">
        <f t="shared" si="59"/>
        <v>0.538961038961039</v>
      </c>
      <c r="U299" s="44"/>
    </row>
    <row r="300" s="37" customFormat="1" customHeight="1" spans="1:21">
      <c r="A300" s="71"/>
      <c r="B300" s="75" t="s">
        <v>1354</v>
      </c>
      <c r="C300" s="75" t="s">
        <v>1355</v>
      </c>
      <c r="D300" s="75" t="s">
        <v>167</v>
      </c>
      <c r="E300" s="62">
        <f t="shared" si="49"/>
        <v>45.6218905472637</v>
      </c>
      <c r="F300" s="75">
        <f t="shared" si="50"/>
        <v>218</v>
      </c>
      <c r="G300" s="65">
        <f t="shared" si="51"/>
        <v>0.707792207792208</v>
      </c>
      <c r="H300" s="66" t="s">
        <v>1356</v>
      </c>
      <c r="I300" s="62">
        <f t="shared" si="52"/>
        <v>8.7546468401487</v>
      </c>
      <c r="J300" s="61">
        <f t="shared" si="53"/>
        <v>140</v>
      </c>
      <c r="K300" s="65">
        <f t="shared" si="54"/>
        <v>0.454545454545455</v>
      </c>
      <c r="L300" s="62">
        <v>0</v>
      </c>
      <c r="M300" s="61">
        <f t="shared" si="48"/>
        <v>0</v>
      </c>
      <c r="N300" s="61">
        <f t="shared" si="55"/>
        <v>164</v>
      </c>
      <c r="O300" s="65">
        <f t="shared" si="56"/>
        <v>0.532467532467532</v>
      </c>
      <c r="P300" s="61">
        <v>0</v>
      </c>
      <c r="Q300" s="62">
        <f t="shared" si="57"/>
        <v>54.3765373874124</v>
      </c>
      <c r="R300" s="61">
        <f t="shared" si="58"/>
        <v>221</v>
      </c>
      <c r="S300" s="67">
        <f t="shared" si="59"/>
        <v>0.717532467532468</v>
      </c>
      <c r="U300" s="44"/>
    </row>
    <row r="301" s="37" customFormat="1" customHeight="1" spans="1:21">
      <c r="A301" s="71"/>
      <c r="B301" s="75" t="s">
        <v>1357</v>
      </c>
      <c r="C301" s="75" t="s">
        <v>1358</v>
      </c>
      <c r="D301" s="75" t="s">
        <v>1359</v>
      </c>
      <c r="E301" s="62">
        <f t="shared" si="49"/>
        <v>44.7512437810945</v>
      </c>
      <c r="F301" s="75">
        <f t="shared" si="50"/>
        <v>226</v>
      </c>
      <c r="G301" s="65">
        <f t="shared" si="51"/>
        <v>0.733766233766234</v>
      </c>
      <c r="H301" s="66" t="s">
        <v>41</v>
      </c>
      <c r="I301" s="62">
        <f t="shared" si="52"/>
        <v>5.24163568773234</v>
      </c>
      <c r="J301" s="61">
        <f t="shared" si="53"/>
        <v>260</v>
      </c>
      <c r="K301" s="65">
        <f t="shared" si="54"/>
        <v>0.844155844155844</v>
      </c>
      <c r="L301" s="62">
        <v>0</v>
      </c>
      <c r="M301" s="61">
        <f t="shared" si="48"/>
        <v>0</v>
      </c>
      <c r="N301" s="61">
        <f t="shared" si="55"/>
        <v>164</v>
      </c>
      <c r="O301" s="65">
        <f t="shared" si="56"/>
        <v>0.532467532467532</v>
      </c>
      <c r="P301" s="61">
        <v>0</v>
      </c>
      <c r="Q301" s="62">
        <f t="shared" si="57"/>
        <v>49.9928794688269</v>
      </c>
      <c r="R301" s="61">
        <f t="shared" si="58"/>
        <v>249</v>
      </c>
      <c r="S301" s="67">
        <f t="shared" si="59"/>
        <v>0.808441558441558</v>
      </c>
      <c r="U301" s="44"/>
    </row>
    <row r="302" s="37" customFormat="1" customHeight="1" spans="1:21">
      <c r="A302" s="71"/>
      <c r="B302" s="75" t="s">
        <v>1360</v>
      </c>
      <c r="C302" s="75" t="s">
        <v>1361</v>
      </c>
      <c r="D302" s="75" t="s">
        <v>1359</v>
      </c>
      <c r="E302" s="62">
        <f t="shared" si="49"/>
        <v>44.7512437810945</v>
      </c>
      <c r="F302" s="75">
        <f t="shared" si="50"/>
        <v>226</v>
      </c>
      <c r="G302" s="65">
        <f t="shared" si="51"/>
        <v>0.733766233766234</v>
      </c>
      <c r="H302" s="66" t="s">
        <v>868</v>
      </c>
      <c r="I302" s="62">
        <f t="shared" si="52"/>
        <v>6.91449814126394</v>
      </c>
      <c r="J302" s="61">
        <f t="shared" si="53"/>
        <v>207</v>
      </c>
      <c r="K302" s="65">
        <f t="shared" si="54"/>
        <v>0.672077922077922</v>
      </c>
      <c r="L302" s="62">
        <v>0</v>
      </c>
      <c r="M302" s="61">
        <f t="shared" si="48"/>
        <v>0</v>
      </c>
      <c r="N302" s="61">
        <f t="shared" si="55"/>
        <v>164</v>
      </c>
      <c r="O302" s="65">
        <f t="shared" si="56"/>
        <v>0.532467532467532</v>
      </c>
      <c r="P302" s="61">
        <v>0</v>
      </c>
      <c r="Q302" s="62">
        <f t="shared" si="57"/>
        <v>51.6657419223585</v>
      </c>
      <c r="R302" s="61">
        <f t="shared" si="58"/>
        <v>240</v>
      </c>
      <c r="S302" s="67">
        <f t="shared" si="59"/>
        <v>0.779220779220779</v>
      </c>
      <c r="U302" s="44"/>
    </row>
    <row r="303" s="37" customFormat="1" customHeight="1" spans="1:21">
      <c r="A303" s="71"/>
      <c r="B303" s="75" t="s">
        <v>1362</v>
      </c>
      <c r="C303" s="75" t="s">
        <v>1363</v>
      </c>
      <c r="D303" s="75" t="s">
        <v>310</v>
      </c>
      <c r="E303" s="62">
        <f t="shared" si="49"/>
        <v>43.5323383084577</v>
      </c>
      <c r="F303" s="75">
        <f t="shared" si="50"/>
        <v>241</v>
      </c>
      <c r="G303" s="65">
        <f t="shared" si="51"/>
        <v>0.782467532467532</v>
      </c>
      <c r="H303" s="66" t="s">
        <v>843</v>
      </c>
      <c r="I303" s="62">
        <f t="shared" si="52"/>
        <v>14.3866171003717</v>
      </c>
      <c r="J303" s="61">
        <f t="shared" si="53"/>
        <v>62</v>
      </c>
      <c r="K303" s="65">
        <f t="shared" si="54"/>
        <v>0.201298701298701</v>
      </c>
      <c r="L303" s="62">
        <v>1</v>
      </c>
      <c r="M303" s="61">
        <f t="shared" si="48"/>
        <v>1</v>
      </c>
      <c r="N303" s="61">
        <f t="shared" si="55"/>
        <v>134</v>
      </c>
      <c r="O303" s="65">
        <f t="shared" si="56"/>
        <v>0.435064935064935</v>
      </c>
      <c r="P303" s="61">
        <v>0</v>
      </c>
      <c r="Q303" s="62">
        <f t="shared" si="57"/>
        <v>58.9189554088295</v>
      </c>
      <c r="R303" s="61">
        <f t="shared" si="58"/>
        <v>183</v>
      </c>
      <c r="S303" s="67">
        <f t="shared" si="59"/>
        <v>0.594155844155844</v>
      </c>
      <c r="U303" s="44"/>
    </row>
    <row r="304" s="37" customFormat="1" customHeight="1" spans="1:21">
      <c r="A304" s="71"/>
      <c r="B304" s="75" t="s">
        <v>1364</v>
      </c>
      <c r="C304" s="75" t="s">
        <v>1365</v>
      </c>
      <c r="D304" s="75" t="s">
        <v>1132</v>
      </c>
      <c r="E304" s="62">
        <f t="shared" si="49"/>
        <v>42.6616915422886</v>
      </c>
      <c r="F304" s="75">
        <f t="shared" si="50"/>
        <v>249</v>
      </c>
      <c r="G304" s="65">
        <f t="shared" si="51"/>
        <v>0.808441558441558</v>
      </c>
      <c r="H304" s="66" t="s">
        <v>518</v>
      </c>
      <c r="I304" s="62">
        <f t="shared" si="52"/>
        <v>5.91078066914498</v>
      </c>
      <c r="J304" s="61">
        <f t="shared" si="53"/>
        <v>233</v>
      </c>
      <c r="K304" s="65">
        <f t="shared" si="54"/>
        <v>0.756493506493506</v>
      </c>
      <c r="L304" s="62">
        <v>0</v>
      </c>
      <c r="M304" s="61">
        <f t="shared" si="48"/>
        <v>0</v>
      </c>
      <c r="N304" s="61">
        <f t="shared" si="55"/>
        <v>164</v>
      </c>
      <c r="O304" s="65">
        <f t="shared" si="56"/>
        <v>0.532467532467532</v>
      </c>
      <c r="P304" s="61">
        <v>0</v>
      </c>
      <c r="Q304" s="62">
        <f t="shared" si="57"/>
        <v>48.5724722114335</v>
      </c>
      <c r="R304" s="61">
        <f t="shared" si="58"/>
        <v>259</v>
      </c>
      <c r="S304" s="67">
        <f t="shared" si="59"/>
        <v>0.840909090909091</v>
      </c>
      <c r="U304" s="44"/>
    </row>
    <row r="305" s="37" customFormat="1" customHeight="1" spans="1:21">
      <c r="A305" s="71"/>
      <c r="B305" s="75" t="s">
        <v>1366</v>
      </c>
      <c r="C305" s="75" t="s">
        <v>1367</v>
      </c>
      <c r="D305" s="75" t="s">
        <v>1138</v>
      </c>
      <c r="E305" s="62">
        <f t="shared" si="49"/>
        <v>42.3134328358209</v>
      </c>
      <c r="F305" s="75">
        <f t="shared" si="50"/>
        <v>252</v>
      </c>
      <c r="G305" s="65">
        <f t="shared" si="51"/>
        <v>0.818181818181818</v>
      </c>
      <c r="H305" s="66" t="s">
        <v>1368</v>
      </c>
      <c r="I305" s="62">
        <f t="shared" si="52"/>
        <v>6.63568773234201</v>
      </c>
      <c r="J305" s="61">
        <f t="shared" si="53"/>
        <v>216</v>
      </c>
      <c r="K305" s="65">
        <f t="shared" si="54"/>
        <v>0.701298701298701</v>
      </c>
      <c r="L305" s="62">
        <v>0</v>
      </c>
      <c r="M305" s="61">
        <f t="shared" si="48"/>
        <v>0</v>
      </c>
      <c r="N305" s="61">
        <f t="shared" si="55"/>
        <v>164</v>
      </c>
      <c r="O305" s="65">
        <f t="shared" si="56"/>
        <v>0.532467532467532</v>
      </c>
      <c r="P305" s="61">
        <v>0</v>
      </c>
      <c r="Q305" s="62">
        <f t="shared" si="57"/>
        <v>48.9491205681629</v>
      </c>
      <c r="R305" s="61">
        <f t="shared" si="58"/>
        <v>255</v>
      </c>
      <c r="S305" s="67">
        <f t="shared" si="59"/>
        <v>0.827922077922078</v>
      </c>
      <c r="U305" s="44"/>
    </row>
    <row r="306" s="37" customFormat="1" customHeight="1" spans="1:21">
      <c r="A306" s="71"/>
      <c r="B306" s="75" t="s">
        <v>1369</v>
      </c>
      <c r="C306" s="75" t="s">
        <v>1370</v>
      </c>
      <c r="D306" s="75" t="s">
        <v>1165</v>
      </c>
      <c r="E306" s="62">
        <f t="shared" si="49"/>
        <v>40.0497512437811</v>
      </c>
      <c r="F306" s="75">
        <f t="shared" si="50"/>
        <v>263</v>
      </c>
      <c r="G306" s="65">
        <f t="shared" si="51"/>
        <v>0.853896103896104</v>
      </c>
      <c r="H306" s="66" t="s">
        <v>301</v>
      </c>
      <c r="I306" s="62">
        <f t="shared" si="52"/>
        <v>8.36431226765799</v>
      </c>
      <c r="J306" s="61">
        <f t="shared" si="53"/>
        <v>152</v>
      </c>
      <c r="K306" s="65">
        <f t="shared" si="54"/>
        <v>0.493506493506494</v>
      </c>
      <c r="L306" s="62">
        <v>0</v>
      </c>
      <c r="M306" s="61">
        <f t="shared" si="48"/>
        <v>0</v>
      </c>
      <c r="N306" s="61">
        <f t="shared" si="55"/>
        <v>164</v>
      </c>
      <c r="O306" s="65">
        <f t="shared" si="56"/>
        <v>0.532467532467532</v>
      </c>
      <c r="P306" s="61">
        <v>0</v>
      </c>
      <c r="Q306" s="62">
        <f t="shared" si="57"/>
        <v>48.4140635114391</v>
      </c>
      <c r="R306" s="61">
        <f t="shared" si="58"/>
        <v>262</v>
      </c>
      <c r="S306" s="67">
        <f t="shared" si="59"/>
        <v>0.850649350649351</v>
      </c>
      <c r="U306" s="44"/>
    </row>
    <row r="307" s="37" customFormat="1" customHeight="1" spans="1:21">
      <c r="A307" s="71"/>
      <c r="B307" s="75" t="s">
        <v>1371</v>
      </c>
      <c r="C307" s="75" t="s">
        <v>1372</v>
      </c>
      <c r="D307" s="75" t="s">
        <v>1194</v>
      </c>
      <c r="E307" s="62">
        <f t="shared" si="49"/>
        <v>36.9154228855721</v>
      </c>
      <c r="F307" s="75">
        <f t="shared" si="50"/>
        <v>275</v>
      </c>
      <c r="G307" s="65">
        <f t="shared" si="51"/>
        <v>0.892857142857143</v>
      </c>
      <c r="H307" s="66" t="s">
        <v>515</v>
      </c>
      <c r="I307" s="62">
        <f t="shared" si="52"/>
        <v>7.97397769516729</v>
      </c>
      <c r="J307" s="61">
        <f t="shared" si="53"/>
        <v>174</v>
      </c>
      <c r="K307" s="65">
        <f t="shared" si="54"/>
        <v>0.564935064935065</v>
      </c>
      <c r="L307" s="62">
        <v>0</v>
      </c>
      <c r="M307" s="61">
        <f t="shared" si="48"/>
        <v>0</v>
      </c>
      <c r="N307" s="61">
        <f t="shared" si="55"/>
        <v>164</v>
      </c>
      <c r="O307" s="65">
        <f t="shared" si="56"/>
        <v>0.532467532467532</v>
      </c>
      <c r="P307" s="61">
        <v>0</v>
      </c>
      <c r="Q307" s="62">
        <f t="shared" si="57"/>
        <v>44.8894005807394</v>
      </c>
      <c r="R307" s="61">
        <f t="shared" si="58"/>
        <v>280</v>
      </c>
      <c r="S307" s="67">
        <f t="shared" si="59"/>
        <v>0.909090909090909</v>
      </c>
      <c r="U307" s="44"/>
    </row>
    <row r="308" s="37" customFormat="1" customHeight="1" spans="1:21">
      <c r="A308" s="71"/>
      <c r="B308" s="75" t="s">
        <v>1373</v>
      </c>
      <c r="C308" s="75" t="s">
        <v>1374</v>
      </c>
      <c r="D308" s="75" t="s">
        <v>1204</v>
      </c>
      <c r="E308" s="62">
        <f t="shared" si="49"/>
        <v>36.3930348258707</v>
      </c>
      <c r="F308" s="75">
        <f t="shared" si="50"/>
        <v>279</v>
      </c>
      <c r="G308" s="65">
        <f t="shared" si="51"/>
        <v>0.905844155844156</v>
      </c>
      <c r="H308" s="66" t="s">
        <v>545</v>
      </c>
      <c r="I308" s="62">
        <f t="shared" si="52"/>
        <v>8.58736059479554</v>
      </c>
      <c r="J308" s="61">
        <f t="shared" si="53"/>
        <v>143</v>
      </c>
      <c r="K308" s="65">
        <f t="shared" si="54"/>
        <v>0.464285714285714</v>
      </c>
      <c r="L308" s="62">
        <v>0</v>
      </c>
      <c r="M308" s="61">
        <f t="shared" si="48"/>
        <v>0</v>
      </c>
      <c r="N308" s="61">
        <f t="shared" si="55"/>
        <v>164</v>
      </c>
      <c r="O308" s="65">
        <f t="shared" si="56"/>
        <v>0.532467532467532</v>
      </c>
      <c r="P308" s="61">
        <v>0</v>
      </c>
      <c r="Q308" s="62">
        <f t="shared" si="57"/>
        <v>44.9803954206662</v>
      </c>
      <c r="R308" s="61">
        <f t="shared" si="58"/>
        <v>279</v>
      </c>
      <c r="S308" s="67">
        <f t="shared" si="59"/>
        <v>0.905844155844156</v>
      </c>
      <c r="U308" s="44"/>
    </row>
    <row r="309" s="37" customFormat="1" customHeight="1" spans="1:21">
      <c r="A309" s="71"/>
      <c r="B309" s="75" t="s">
        <v>1375</v>
      </c>
      <c r="C309" s="75" t="s">
        <v>1376</v>
      </c>
      <c r="D309" s="75" t="s">
        <v>1377</v>
      </c>
      <c r="E309" s="62">
        <f t="shared" si="49"/>
        <v>36.2189054726368</v>
      </c>
      <c r="F309" s="75">
        <f t="shared" si="50"/>
        <v>281</v>
      </c>
      <c r="G309" s="65">
        <f t="shared" si="51"/>
        <v>0.912337662337662</v>
      </c>
      <c r="H309" s="66" t="s">
        <v>138</v>
      </c>
      <c r="I309" s="62">
        <f t="shared" si="52"/>
        <v>4.90706319702602</v>
      </c>
      <c r="J309" s="61">
        <f t="shared" si="53"/>
        <v>270</v>
      </c>
      <c r="K309" s="65">
        <f t="shared" si="54"/>
        <v>0.876623376623377</v>
      </c>
      <c r="L309" s="62">
        <v>0</v>
      </c>
      <c r="M309" s="61">
        <f t="shared" si="48"/>
        <v>0</v>
      </c>
      <c r="N309" s="61">
        <f t="shared" si="55"/>
        <v>164</v>
      </c>
      <c r="O309" s="65">
        <f t="shared" si="56"/>
        <v>0.532467532467532</v>
      </c>
      <c r="P309" s="61">
        <v>0</v>
      </c>
      <c r="Q309" s="62">
        <f t="shared" si="57"/>
        <v>41.1259686696628</v>
      </c>
      <c r="R309" s="61">
        <f t="shared" si="58"/>
        <v>291</v>
      </c>
      <c r="S309" s="67">
        <f t="shared" si="59"/>
        <v>0.944805194805195</v>
      </c>
      <c r="U309" s="44"/>
    </row>
    <row r="310" s="37" customFormat="1" customHeight="1" spans="1:21">
      <c r="A310" s="71"/>
      <c r="B310" s="75" t="s">
        <v>1378</v>
      </c>
      <c r="C310" s="75" t="s">
        <v>1379</v>
      </c>
      <c r="D310" s="75" t="s">
        <v>1380</v>
      </c>
      <c r="E310" s="62">
        <f t="shared" si="49"/>
        <v>35.6965174129353</v>
      </c>
      <c r="F310" s="75">
        <f t="shared" si="50"/>
        <v>286</v>
      </c>
      <c r="G310" s="65">
        <f t="shared" si="51"/>
        <v>0.928571428571429</v>
      </c>
      <c r="H310" s="66" t="s">
        <v>1381</v>
      </c>
      <c r="I310" s="62">
        <f t="shared" si="52"/>
        <v>7.75092936802974</v>
      </c>
      <c r="J310" s="61">
        <f t="shared" si="53"/>
        <v>184</v>
      </c>
      <c r="K310" s="65">
        <f t="shared" si="54"/>
        <v>0.597402597402597</v>
      </c>
      <c r="L310" s="62">
        <v>0</v>
      </c>
      <c r="M310" s="61">
        <f t="shared" si="48"/>
        <v>0</v>
      </c>
      <c r="N310" s="61">
        <f t="shared" si="55"/>
        <v>164</v>
      </c>
      <c r="O310" s="65">
        <f t="shared" si="56"/>
        <v>0.532467532467532</v>
      </c>
      <c r="P310" s="61">
        <v>0</v>
      </c>
      <c r="Q310" s="62">
        <f t="shared" si="57"/>
        <v>43.4474467809651</v>
      </c>
      <c r="R310" s="61">
        <f t="shared" si="58"/>
        <v>286</v>
      </c>
      <c r="S310" s="67">
        <f t="shared" si="59"/>
        <v>0.928571428571429</v>
      </c>
      <c r="U310" s="44"/>
    </row>
    <row r="311" s="37" customFormat="1" customHeight="1" spans="1:21">
      <c r="A311" s="71"/>
      <c r="B311" s="75" t="s">
        <v>1382</v>
      </c>
      <c r="C311" s="75" t="s">
        <v>1383</v>
      </c>
      <c r="D311" s="75" t="s">
        <v>1234</v>
      </c>
      <c r="E311" s="62">
        <f t="shared" si="49"/>
        <v>33.955223880597</v>
      </c>
      <c r="F311" s="75">
        <f t="shared" si="50"/>
        <v>293</v>
      </c>
      <c r="G311" s="65">
        <f t="shared" si="51"/>
        <v>0.951298701298701</v>
      </c>
      <c r="H311" s="66" t="s">
        <v>1191</v>
      </c>
      <c r="I311" s="62">
        <f t="shared" si="52"/>
        <v>10.3717472118959</v>
      </c>
      <c r="J311" s="61">
        <f t="shared" si="53"/>
        <v>113</v>
      </c>
      <c r="K311" s="65">
        <f t="shared" si="54"/>
        <v>0.366883116883117</v>
      </c>
      <c r="L311" s="62">
        <v>0</v>
      </c>
      <c r="M311" s="61">
        <f t="shared" si="48"/>
        <v>0</v>
      </c>
      <c r="N311" s="61">
        <f t="shared" si="55"/>
        <v>164</v>
      </c>
      <c r="O311" s="65">
        <f t="shared" si="56"/>
        <v>0.532467532467532</v>
      </c>
      <c r="P311" s="61">
        <v>0</v>
      </c>
      <c r="Q311" s="62">
        <f t="shared" si="57"/>
        <v>44.3269710924929</v>
      </c>
      <c r="R311" s="61">
        <f t="shared" si="58"/>
        <v>283</v>
      </c>
      <c r="S311" s="67">
        <f t="shared" si="59"/>
        <v>0.918831168831169</v>
      </c>
      <c r="U311" s="44"/>
    </row>
    <row r="312" s="37" customFormat="1" customHeight="1" spans="1:21">
      <c r="A312" s="71"/>
      <c r="B312" s="75" t="s">
        <v>1384</v>
      </c>
      <c r="C312" s="75" t="s">
        <v>1385</v>
      </c>
      <c r="D312" s="75" t="s">
        <v>381</v>
      </c>
      <c r="E312" s="62">
        <f t="shared" si="49"/>
        <v>28.0348258706468</v>
      </c>
      <c r="F312" s="75">
        <f t="shared" si="50"/>
        <v>306</v>
      </c>
      <c r="G312" s="65">
        <f t="shared" si="51"/>
        <v>0.993506493506494</v>
      </c>
      <c r="H312" s="66" t="s">
        <v>305</v>
      </c>
      <c r="I312" s="62">
        <f t="shared" si="52"/>
        <v>6.2453531598513</v>
      </c>
      <c r="J312" s="61">
        <f t="shared" si="53"/>
        <v>223</v>
      </c>
      <c r="K312" s="65">
        <f t="shared" si="54"/>
        <v>0.724025974025974</v>
      </c>
      <c r="L312" s="62">
        <v>0</v>
      </c>
      <c r="M312" s="61">
        <f t="shared" si="48"/>
        <v>0</v>
      </c>
      <c r="N312" s="61">
        <f t="shared" si="55"/>
        <v>164</v>
      </c>
      <c r="O312" s="65">
        <f t="shared" si="56"/>
        <v>0.532467532467532</v>
      </c>
      <c r="P312" s="61">
        <v>0</v>
      </c>
      <c r="Q312" s="62">
        <f t="shared" si="57"/>
        <v>34.2801790304981</v>
      </c>
      <c r="R312" s="61">
        <f t="shared" si="58"/>
        <v>306</v>
      </c>
      <c r="S312" s="67">
        <f t="shared" si="59"/>
        <v>0.993506493506494</v>
      </c>
      <c r="U312" s="44"/>
    </row>
    <row r="313" s="37" customFormat="1" customHeight="1" spans="1:21">
      <c r="A313" s="71"/>
      <c r="B313" s="75" t="s">
        <v>1386</v>
      </c>
      <c r="C313" s="75" t="s">
        <v>1387</v>
      </c>
      <c r="D313" s="75" t="s">
        <v>715</v>
      </c>
      <c r="E313" s="62">
        <f t="shared" si="49"/>
        <v>61.4676616915423</v>
      </c>
      <c r="F313" s="75">
        <f t="shared" si="50"/>
        <v>42</v>
      </c>
      <c r="G313" s="65">
        <f t="shared" si="51"/>
        <v>0.136363636363636</v>
      </c>
      <c r="H313" s="81" t="s">
        <v>1388</v>
      </c>
      <c r="I313" s="62">
        <f t="shared" si="52"/>
        <v>20.6877323420074</v>
      </c>
      <c r="J313" s="61">
        <f t="shared" si="53"/>
        <v>22</v>
      </c>
      <c r="K313" s="65">
        <f t="shared" si="54"/>
        <v>0.0714285714285714</v>
      </c>
      <c r="L313" s="62">
        <v>18.5</v>
      </c>
      <c r="M313" s="61">
        <f t="shared" si="48"/>
        <v>18.5</v>
      </c>
      <c r="N313" s="61">
        <f t="shared" si="55"/>
        <v>26</v>
      </c>
      <c r="O313" s="65">
        <f t="shared" si="56"/>
        <v>0.0844155844155844</v>
      </c>
      <c r="P313" s="61">
        <v>0</v>
      </c>
      <c r="Q313" s="62">
        <f t="shared" si="57"/>
        <v>100.65539403355</v>
      </c>
      <c r="R313" s="61">
        <f t="shared" si="58"/>
        <v>16</v>
      </c>
      <c r="S313" s="67">
        <f t="shared" si="59"/>
        <v>0.051948051948052</v>
      </c>
      <c r="U313" s="44"/>
    </row>
    <row r="314" s="2" customFormat="1" ht="30" customHeight="1" spans="1:21">
      <c r="B314" s="2" t="s">
        <v>328</v>
      </c>
      <c r="E314" s="3"/>
      <c r="F314" s="78"/>
      <c r="G314" s="2"/>
      <c r="H314" s="2"/>
      <c r="I314" s="3"/>
      <c r="J314" s="2"/>
      <c r="K314" s="4"/>
      <c r="L314" s="2"/>
      <c r="M314" s="2"/>
      <c r="N314" s="2"/>
      <c r="O314" s="4"/>
      <c r="P314"/>
      <c r="Q314" s="3"/>
      <c r="R314" s="2"/>
      <c r="S314" s="4"/>
    </row>
    <row r="315" s="2" customFormat="1" customHeight="1" spans="1:21">
      <c r="B315" s="2" t="s">
        <v>329</v>
      </c>
      <c r="E315" s="3"/>
      <c r="F315" s="78"/>
      <c r="G315" s="2"/>
      <c r="H315" s="2"/>
      <c r="I315" s="3"/>
      <c r="J315" s="2"/>
      <c r="K315" s="4"/>
      <c r="L315" s="2"/>
      <c r="M315" s="35" t="s">
        <v>330</v>
      </c>
      <c r="N315" s="35"/>
      <c r="O315" s="35"/>
      <c r="P315" s="35"/>
      <c r="Q315" s="36"/>
      <c r="R315" s="35"/>
      <c r="S315" s="35"/>
      <c r="T315" s="35"/>
      <c r="U315" s="35"/>
    </row>
    <row r="316" s="2" customFormat="1" customHeight="1" spans="1:21">
      <c r="B316" s="2" t="s">
        <v>331</v>
      </c>
      <c r="E316" s="3"/>
      <c r="F316" s="78"/>
      <c r="G316" s="2"/>
      <c r="H316" s="2"/>
      <c r="I316" s="3"/>
      <c r="J316" s="2"/>
      <c r="K316" s="4"/>
      <c r="L316" s="2"/>
      <c r="M316" s="35"/>
      <c r="N316" s="35"/>
      <c r="O316" s="35"/>
      <c r="P316" s="35"/>
      <c r="Q316" s="36"/>
      <c r="R316" s="35"/>
      <c r="S316" s="35"/>
      <c r="T316" s="35"/>
      <c r="U316" s="35"/>
    </row>
    <row r="317" s="2" customFormat="1" customHeight="1" spans="1:21">
      <c r="B317" s="2" t="s">
        <v>332</v>
      </c>
      <c r="E317" s="3"/>
      <c r="F317" s="78"/>
      <c r="G317" s="2"/>
      <c r="H317" s="2"/>
      <c r="I317" s="3"/>
      <c r="J317" s="2"/>
      <c r="K317" s="4"/>
      <c r="L317" s="2"/>
      <c r="M317" s="35"/>
      <c r="N317" s="35"/>
      <c r="O317" s="35"/>
      <c r="P317" s="35"/>
      <c r="Q317" s="36"/>
      <c r="R317" s="35"/>
      <c r="S317" s="35"/>
      <c r="T317" s="35"/>
      <c r="U317" s="35"/>
    </row>
    <row r="318" s="2" customFormat="1" customHeight="1" spans="1:21">
      <c r="E318" s="3"/>
      <c r="F318" s="78"/>
      <c r="G318" s="4"/>
      <c r="H318" s="2"/>
      <c r="I318" s="3"/>
      <c r="J318" s="2"/>
      <c r="K318" s="4"/>
      <c r="L318" s="2"/>
      <c r="M318" s="35"/>
      <c r="N318" s="35"/>
      <c r="O318" s="35"/>
      <c r="P318" s="35"/>
      <c r="Q318" s="36"/>
      <c r="R318" s="35"/>
      <c r="S318" s="35"/>
      <c r="T318" s="35"/>
      <c r="U318" s="35"/>
    </row>
    <row r="319" s="37" customFormat="1" customHeight="1" spans="1:21">
      <c r="D319" s="39"/>
      <c r="E319" s="40"/>
      <c r="F319" s="39"/>
      <c r="G319" s="41"/>
      <c r="H319" s="39"/>
      <c r="I319" s="40"/>
      <c r="J319" s="39"/>
      <c r="K319" s="44"/>
      <c r="L319" s="44"/>
      <c r="M319" s="35"/>
      <c r="N319" s="35"/>
      <c r="O319" s="35"/>
      <c r="P319" s="35"/>
      <c r="Q319" s="36"/>
      <c r="R319" s="35"/>
      <c r="S319" s="35"/>
      <c r="T319" s="35"/>
      <c r="U319" s="35"/>
    </row>
    <row r="320" s="37" customFormat="1" customHeight="1" spans="1:21">
      <c r="D320" s="39"/>
      <c r="E320" s="40"/>
      <c r="F320" s="39"/>
      <c r="G320" s="41"/>
      <c r="H320" s="42"/>
      <c r="I320" s="40"/>
      <c r="J320" s="42"/>
      <c r="K320" s="44"/>
      <c r="L320" s="44"/>
      <c r="M320" s="44"/>
      <c r="N320" s="44"/>
      <c r="O320" s="44"/>
      <c r="P320" s="44"/>
      <c r="Q320" s="44"/>
      <c r="R320" s="44"/>
      <c r="S320" s="44"/>
      <c r="U320" s="44"/>
    </row>
    <row r="321" s="37" customFormat="1" customHeight="1" spans="4:21">
      <c r="D321" s="39"/>
      <c r="E321" s="40"/>
      <c r="F321" s="39"/>
      <c r="G321" s="41"/>
      <c r="H321" s="42"/>
      <c r="I321" s="40"/>
      <c r="J321" s="42"/>
      <c r="K321" s="44"/>
      <c r="L321" s="44"/>
      <c r="M321" s="44"/>
      <c r="N321" s="44"/>
      <c r="O321" s="44"/>
      <c r="P321" s="44"/>
      <c r="Q321" s="44"/>
      <c r="R321" s="44"/>
      <c r="S321" s="44"/>
      <c r="U321" s="44"/>
    </row>
    <row r="322" s="37" customFormat="1" customHeight="1" spans="4:21">
      <c r="D322" s="39"/>
      <c r="E322" s="40"/>
      <c r="F322" s="39"/>
      <c r="G322" s="41"/>
      <c r="H322" s="42"/>
      <c r="I322" s="40"/>
      <c r="J322" s="42"/>
      <c r="K322" s="44"/>
      <c r="L322" s="44"/>
      <c r="M322" s="44"/>
      <c r="N322" s="44"/>
      <c r="O322" s="44"/>
      <c r="P322" s="44"/>
      <c r="Q322" s="44"/>
      <c r="R322" s="44"/>
      <c r="S322" s="44"/>
      <c r="U322" s="44"/>
    </row>
    <row r="323" s="37" customFormat="1" customHeight="1" spans="4:21">
      <c r="D323" s="39"/>
      <c r="E323" s="40"/>
      <c r="F323" s="39"/>
      <c r="G323" s="41"/>
      <c r="H323" s="42"/>
      <c r="I323" s="40"/>
      <c r="J323" s="42"/>
      <c r="K323" s="44"/>
      <c r="L323" s="44"/>
      <c r="M323" s="44"/>
      <c r="N323" s="44"/>
      <c r="O323" s="44"/>
      <c r="P323" s="44"/>
      <c r="Q323" s="44"/>
      <c r="R323" s="44"/>
      <c r="S323" s="44"/>
      <c r="U323" s="44"/>
    </row>
    <row r="324" s="37" customFormat="1" customHeight="1" spans="4:21">
      <c r="D324" s="39"/>
      <c r="E324" s="40"/>
      <c r="F324" s="39"/>
      <c r="G324" s="41"/>
      <c r="H324" s="42"/>
      <c r="I324" s="40"/>
      <c r="J324" s="42"/>
      <c r="K324" s="44"/>
      <c r="L324" s="44"/>
      <c r="M324" s="44"/>
      <c r="N324" s="44"/>
      <c r="O324" s="44"/>
      <c r="P324" s="44"/>
      <c r="Q324" s="44"/>
      <c r="R324" s="44"/>
      <c r="S324" s="44"/>
      <c r="U324" s="44"/>
    </row>
    <row r="325" s="37" customFormat="1" customHeight="1" spans="4:21">
      <c r="D325" s="39"/>
      <c r="E325" s="40"/>
      <c r="F325" s="39"/>
      <c r="G325" s="41"/>
      <c r="H325" s="42"/>
      <c r="I325" s="40"/>
      <c r="J325" s="42"/>
      <c r="K325" s="44"/>
      <c r="L325" s="44"/>
      <c r="M325" s="44"/>
      <c r="N325" s="44"/>
      <c r="O325" s="44"/>
      <c r="P325" s="44"/>
      <c r="Q325" s="44"/>
      <c r="R325" s="44"/>
      <c r="S325" s="44"/>
      <c r="U325" s="44"/>
    </row>
    <row r="326" s="37" customFormat="1" customHeight="1" spans="4:21">
      <c r="D326" s="39"/>
      <c r="E326" s="40"/>
      <c r="F326" s="39"/>
      <c r="G326" s="41"/>
      <c r="H326" s="42"/>
      <c r="I326" s="40"/>
      <c r="J326" s="42"/>
      <c r="K326" s="44"/>
      <c r="L326" s="44"/>
      <c r="M326" s="44"/>
      <c r="N326" s="44"/>
      <c r="O326" s="44"/>
      <c r="P326" s="44"/>
      <c r="Q326" s="44"/>
      <c r="R326" s="44"/>
      <c r="S326" s="44"/>
      <c r="U326" s="44"/>
    </row>
    <row r="327" s="37" customFormat="1" customHeight="1" spans="4:21">
      <c r="D327" s="39"/>
      <c r="E327" s="40"/>
      <c r="F327" s="39"/>
      <c r="G327" s="41"/>
      <c r="H327" s="42"/>
      <c r="I327" s="40"/>
      <c r="J327" s="42"/>
      <c r="K327" s="44"/>
      <c r="L327" s="44"/>
      <c r="M327" s="44"/>
      <c r="N327" s="44"/>
      <c r="O327" s="44"/>
      <c r="P327" s="44"/>
      <c r="Q327" s="44"/>
      <c r="R327" s="44"/>
      <c r="S327" s="44"/>
      <c r="U327" s="44"/>
    </row>
    <row r="328" s="37" customFormat="1" customHeight="1" spans="4:21">
      <c r="D328" s="39"/>
      <c r="E328" s="40"/>
      <c r="F328" s="39"/>
      <c r="G328" s="41"/>
      <c r="H328" s="42"/>
      <c r="I328" s="40"/>
      <c r="J328" s="42"/>
      <c r="K328" s="44"/>
      <c r="L328" s="44"/>
      <c r="M328" s="44"/>
      <c r="N328" s="44"/>
      <c r="O328" s="44"/>
      <c r="P328" s="44"/>
      <c r="Q328" s="44"/>
      <c r="R328" s="44"/>
      <c r="S328" s="44"/>
      <c r="U328" s="44"/>
    </row>
    <row r="329" s="37" customFormat="1" customHeight="1" spans="4:21">
      <c r="D329" s="39"/>
      <c r="E329" s="40"/>
      <c r="F329" s="39"/>
      <c r="G329" s="41"/>
      <c r="H329" s="42"/>
      <c r="I329" s="40"/>
      <c r="J329" s="42"/>
      <c r="K329" s="44"/>
      <c r="L329" s="44"/>
      <c r="M329" s="44"/>
      <c r="N329" s="44"/>
      <c r="O329" s="44"/>
      <c r="P329" s="44"/>
      <c r="Q329" s="44"/>
      <c r="R329" s="44"/>
      <c r="S329" s="44"/>
      <c r="U329" s="44"/>
    </row>
    <row r="330" s="37" customFormat="1" customHeight="1" spans="4:21">
      <c r="D330" s="39"/>
      <c r="E330" s="40"/>
      <c r="F330" s="39"/>
      <c r="G330" s="41"/>
      <c r="H330" s="42"/>
      <c r="I330" s="40"/>
      <c r="J330" s="42"/>
      <c r="K330" s="44"/>
      <c r="L330" s="44"/>
      <c r="M330" s="44"/>
      <c r="N330" s="44"/>
      <c r="O330" s="44"/>
      <c r="P330" s="44"/>
      <c r="Q330" s="44"/>
      <c r="R330" s="44"/>
      <c r="S330" s="44"/>
      <c r="U330" s="44"/>
    </row>
    <row r="331" s="37" customFormat="1" customHeight="1" spans="4:21">
      <c r="D331" s="39"/>
      <c r="E331" s="40"/>
      <c r="F331" s="39"/>
      <c r="G331" s="41"/>
      <c r="H331" s="42"/>
      <c r="I331" s="40"/>
      <c r="J331" s="42"/>
      <c r="K331" s="44"/>
      <c r="L331" s="44"/>
      <c r="M331" s="44"/>
      <c r="N331" s="44"/>
      <c r="O331" s="44"/>
      <c r="P331" s="44"/>
      <c r="Q331" s="44"/>
      <c r="R331" s="44"/>
      <c r="S331" s="44"/>
      <c r="U331" s="44"/>
    </row>
    <row r="332" s="37" customFormat="1" customHeight="1" spans="4:21">
      <c r="D332" s="39"/>
      <c r="E332" s="40"/>
      <c r="F332" s="39"/>
      <c r="G332" s="41"/>
      <c r="H332" s="42"/>
      <c r="I332" s="40"/>
      <c r="J332" s="42"/>
      <c r="K332" s="44"/>
      <c r="L332" s="44"/>
      <c r="M332" s="44"/>
      <c r="N332" s="44"/>
      <c r="O332" s="44"/>
      <c r="P332" s="44"/>
      <c r="Q332" s="44"/>
      <c r="R332" s="44"/>
      <c r="S332" s="44"/>
      <c r="U332" s="44"/>
    </row>
    <row r="333" s="37" customFormat="1" customHeight="1" spans="4:21">
      <c r="D333" s="39"/>
      <c r="E333" s="40"/>
      <c r="F333" s="39"/>
      <c r="G333" s="41"/>
      <c r="H333" s="42"/>
      <c r="I333" s="40"/>
      <c r="J333" s="42"/>
      <c r="K333" s="44"/>
      <c r="L333" s="44"/>
      <c r="M333" s="44"/>
      <c r="N333" s="44"/>
      <c r="O333" s="44"/>
      <c r="P333" s="44"/>
      <c r="Q333" s="44"/>
      <c r="R333" s="44"/>
      <c r="S333" s="44"/>
      <c r="U333" s="44"/>
    </row>
    <row r="334" s="37" customFormat="1" customHeight="1" spans="4:21">
      <c r="D334" s="39"/>
      <c r="E334" s="40"/>
      <c r="F334" s="39"/>
      <c r="G334" s="41"/>
      <c r="H334" s="42"/>
      <c r="I334" s="40"/>
      <c r="J334" s="42"/>
      <c r="K334" s="44"/>
      <c r="L334" s="44"/>
      <c r="M334" s="44"/>
      <c r="N334" s="44"/>
      <c r="O334" s="44"/>
      <c r="P334" s="44"/>
      <c r="Q334" s="44"/>
      <c r="R334" s="44"/>
      <c r="S334" s="44"/>
      <c r="U334" s="44"/>
    </row>
    <row r="335" s="37" customFormat="1" customHeight="1" spans="4:21">
      <c r="D335" s="39"/>
      <c r="E335" s="40"/>
      <c r="F335" s="39"/>
      <c r="G335" s="41"/>
      <c r="H335" s="42"/>
      <c r="I335" s="40"/>
      <c r="J335" s="42"/>
      <c r="K335" s="44"/>
      <c r="L335" s="44"/>
      <c r="M335" s="44"/>
      <c r="N335" s="44"/>
      <c r="O335" s="44"/>
      <c r="P335" s="44"/>
      <c r="Q335" s="44"/>
      <c r="R335" s="44"/>
      <c r="S335" s="44"/>
      <c r="U335" s="44"/>
    </row>
    <row r="336" s="37" customFormat="1" customHeight="1" spans="4:21">
      <c r="D336" s="39"/>
      <c r="E336" s="40"/>
      <c r="F336" s="39"/>
      <c r="G336" s="41"/>
      <c r="H336" s="42"/>
      <c r="I336" s="40"/>
      <c r="J336" s="42"/>
      <c r="K336" s="44"/>
      <c r="L336" s="44"/>
      <c r="M336" s="44"/>
      <c r="N336" s="44"/>
      <c r="O336" s="44"/>
      <c r="P336" s="44"/>
      <c r="Q336" s="44"/>
      <c r="R336" s="44"/>
      <c r="S336" s="44"/>
      <c r="U336" s="44"/>
    </row>
    <row r="337" s="37" customFormat="1" customHeight="1" spans="4:21">
      <c r="D337" s="39"/>
      <c r="E337" s="40"/>
      <c r="F337" s="39"/>
      <c r="G337" s="41"/>
      <c r="H337" s="42"/>
      <c r="I337" s="40"/>
      <c r="J337" s="42"/>
      <c r="K337" s="44"/>
      <c r="L337" s="44"/>
      <c r="M337" s="44"/>
      <c r="N337" s="44"/>
      <c r="O337" s="44"/>
      <c r="P337" s="44"/>
      <c r="Q337" s="44"/>
      <c r="R337" s="44"/>
      <c r="S337" s="44"/>
      <c r="U337" s="44"/>
    </row>
    <row r="338" s="37" customFormat="1" customHeight="1" spans="4:21">
      <c r="D338" s="39"/>
      <c r="E338" s="40"/>
      <c r="F338" s="39"/>
      <c r="G338" s="41"/>
      <c r="H338" s="42"/>
      <c r="I338" s="40"/>
      <c r="J338" s="42"/>
      <c r="K338" s="44"/>
      <c r="L338" s="44"/>
      <c r="M338" s="44"/>
      <c r="N338" s="44"/>
      <c r="O338" s="44"/>
      <c r="P338" s="44"/>
      <c r="Q338" s="44"/>
      <c r="R338" s="44"/>
      <c r="S338" s="44"/>
      <c r="U338" s="44"/>
    </row>
  </sheetData>
  <autoFilter xmlns:etc="http://www.wps.cn/officeDocument/2017/etCustomData" ref="A1:U338" etc:filterBottomFollowUsedRange="0">
    <extLst/>
  </autoFilter>
  <mergeCells count="10">
    <mergeCell ref="B1:C1"/>
    <mergeCell ref="A2:S2"/>
    <mergeCell ref="D3:G3"/>
    <mergeCell ref="H3:K3"/>
    <mergeCell ref="L3:O3"/>
    <mergeCell ref="B314:L314"/>
    <mergeCell ref="B315:L315"/>
    <mergeCell ref="B316:L316"/>
    <mergeCell ref="B317:L317"/>
    <mergeCell ref="M315:U31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4"/>
  <sheetViews>
    <sheetView workbookViewId="0">
      <selection activeCell="E6" sqref="E6"/>
    </sheetView>
  </sheetViews>
  <sheetFormatPr defaultColWidth="9" defaultRowHeight="19" customHeight="1"/>
  <cols>
    <col min="1" max="1" width="5.12727272727273" style="37" customWidth="1"/>
    <col min="2" max="2" width="15.3090909090909" style="37" customWidth="1"/>
    <col min="3" max="3" width="9" style="37"/>
    <col min="4" max="4" width="9.62727272727273" style="39" customWidth="1"/>
    <col min="5" max="5" width="9.62727272727273" style="40" customWidth="1"/>
    <col min="6" max="6" width="9.62727272727273" style="39" customWidth="1"/>
    <col min="7" max="7" width="9.62727272727273" style="41" customWidth="1"/>
    <col min="8" max="8" width="9.62727272727273" style="42" customWidth="1"/>
    <col min="9" max="9" width="9.62727272727273" style="40" customWidth="1"/>
    <col min="10" max="11" width="9.62727272727273" style="42" customWidth="1"/>
    <col min="12" max="13" width="9.62727272727273" style="40" customWidth="1"/>
    <col min="14" max="14" width="9.62727272727273" style="39" customWidth="1"/>
    <col min="15" max="15" width="9.62727272727273" style="41" customWidth="1"/>
    <col min="16" max="16" width="9.62727272727273" style="39" customWidth="1"/>
    <col min="17" max="17" width="9.62727272727273" style="40" customWidth="1"/>
    <col min="18" max="18" width="8.5" style="42" customWidth="1"/>
    <col min="19" max="19" width="9.62727272727273" style="43" customWidth="1"/>
    <col min="20" max="20" width="9" style="37"/>
    <col min="21" max="21" width="9" style="44"/>
    <col min="22" max="16384" width="9" style="37"/>
  </cols>
  <sheetData>
    <row r="1" s="37" customFormat="1" customHeight="1" spans="1:21">
      <c r="B1" s="45" t="s">
        <v>0</v>
      </c>
      <c r="C1" s="45"/>
      <c r="D1" s="39"/>
      <c r="E1" s="40"/>
      <c r="F1" s="39"/>
      <c r="G1" s="41"/>
      <c r="H1" s="39"/>
      <c r="I1" s="40"/>
      <c r="J1" s="39"/>
      <c r="K1" s="41"/>
      <c r="L1" s="39"/>
      <c r="M1" s="39"/>
      <c r="N1" s="39"/>
      <c r="O1" s="41"/>
      <c r="P1" s="39"/>
      <c r="Q1" s="40"/>
      <c r="R1" s="39"/>
      <c r="S1" s="43"/>
    </row>
    <row r="2" s="37" customFormat="1" ht="27" customHeight="1" spans="1:21">
      <c r="A2" s="46" t="s">
        <v>1</v>
      </c>
      <c r="B2" s="46"/>
      <c r="C2" s="46"/>
      <c r="D2" s="47"/>
      <c r="E2" s="48"/>
      <c r="F2" s="47"/>
      <c r="G2" s="49"/>
      <c r="H2" s="47"/>
      <c r="I2" s="48"/>
      <c r="J2" s="47"/>
      <c r="K2" s="49"/>
      <c r="L2" s="47"/>
      <c r="M2" s="47"/>
      <c r="N2" s="47"/>
      <c r="O2" s="49"/>
      <c r="P2" s="47"/>
      <c r="Q2" s="48"/>
      <c r="R2" s="47"/>
      <c r="S2" s="50"/>
    </row>
    <row r="3" s="37" customFormat="1" customHeight="1" spans="1:21">
      <c r="A3" s="51" t="s">
        <v>2</v>
      </c>
      <c r="B3" s="51" t="s">
        <v>3</v>
      </c>
      <c r="C3" s="51" t="s">
        <v>4</v>
      </c>
      <c r="D3" s="52" t="s">
        <v>5</v>
      </c>
      <c r="E3" s="53"/>
      <c r="F3" s="53"/>
      <c r="G3" s="54"/>
      <c r="H3" s="55" t="s">
        <v>6</v>
      </c>
      <c r="I3" s="56"/>
      <c r="J3" s="56"/>
      <c r="K3" s="57"/>
      <c r="L3" s="58" t="s">
        <v>7</v>
      </c>
      <c r="M3" s="59"/>
      <c r="N3" s="59"/>
      <c r="O3" s="60"/>
      <c r="P3" s="61" t="s">
        <v>8</v>
      </c>
      <c r="Q3" s="62" t="s">
        <v>9</v>
      </c>
      <c r="R3" s="62"/>
      <c r="S3" s="63"/>
      <c r="U3" s="44"/>
    </row>
    <row r="4" s="37" customFormat="1" customHeight="1" spans="1:21">
      <c r="A4" s="51"/>
      <c r="B4" s="51"/>
      <c r="C4" s="51"/>
      <c r="D4" s="61" t="s">
        <v>10</v>
      </c>
      <c r="E4" s="64" t="s">
        <v>11</v>
      </c>
      <c r="F4" s="61" t="s">
        <v>12</v>
      </c>
      <c r="G4" s="65" t="s">
        <v>13</v>
      </c>
      <c r="H4" s="66" t="s">
        <v>10</v>
      </c>
      <c r="I4" s="64" t="s">
        <v>11</v>
      </c>
      <c r="J4" s="66" t="s">
        <v>12</v>
      </c>
      <c r="K4" s="66" t="s">
        <v>13</v>
      </c>
      <c r="L4" s="62" t="s">
        <v>10</v>
      </c>
      <c r="M4" s="64" t="s">
        <v>11</v>
      </c>
      <c r="N4" s="61" t="s">
        <v>12</v>
      </c>
      <c r="O4" s="65" t="s">
        <v>13</v>
      </c>
      <c r="P4" s="61"/>
      <c r="Q4" s="62" t="s">
        <v>14</v>
      </c>
      <c r="R4" s="66" t="s">
        <v>15</v>
      </c>
      <c r="S4" s="67" t="s">
        <v>16</v>
      </c>
      <c r="U4" s="44"/>
    </row>
    <row r="5" s="38" customFormat="1" customHeight="1" spans="1:21">
      <c r="A5" s="68" t="s">
        <v>17</v>
      </c>
      <c r="B5" s="68"/>
      <c r="C5" s="68"/>
      <c r="D5" s="68">
        <v>4.16</v>
      </c>
      <c r="E5" s="69">
        <v>70</v>
      </c>
      <c r="F5" s="68">
        <v>1</v>
      </c>
      <c r="G5" s="70"/>
      <c r="H5" s="68">
        <v>287</v>
      </c>
      <c r="I5" s="69">
        <v>30</v>
      </c>
      <c r="J5" s="68">
        <v>1</v>
      </c>
      <c r="K5" s="39"/>
      <c r="L5" s="68"/>
      <c r="M5" s="68"/>
      <c r="N5" s="68"/>
      <c r="O5" s="65"/>
      <c r="P5" s="61"/>
      <c r="Q5" s="61"/>
      <c r="R5" s="61"/>
      <c r="S5" s="70"/>
    </row>
    <row r="6" s="37" customFormat="1" customHeight="1" spans="1:21">
      <c r="A6" s="71">
        <v>1</v>
      </c>
      <c r="B6" s="72" t="s">
        <v>1389</v>
      </c>
      <c r="C6" s="73" t="s">
        <v>1390</v>
      </c>
      <c r="D6" s="74">
        <v>3.54</v>
      </c>
      <c r="E6" s="62">
        <f>D6/MAX($D$5:$D$149)*70</f>
        <v>59.5673076923077</v>
      </c>
      <c r="F6" s="75">
        <f t="shared" ref="F6:F69" si="0">RANK(E6,$E$6:$E$149)</f>
        <v>15</v>
      </c>
      <c r="G6" s="65">
        <f t="shared" ref="G6:G69" si="1">IFERROR(RANK(E6,$E$6:$E$149)/COUNT($E$6:$E$149),0)</f>
        <v>0.104166666666667</v>
      </c>
      <c r="H6" s="76" t="s">
        <v>1391</v>
      </c>
      <c r="I6" s="62">
        <f>H6/MAX($H$5:$H$149)*30</f>
        <v>26.6550522648084</v>
      </c>
      <c r="J6" s="61">
        <f>RANK(I6,$I$6:$I$149)</f>
        <v>2</v>
      </c>
      <c r="K6" s="65">
        <f t="shared" ref="K6:K69" si="2">IFERROR(RANK(I6,$I$6:$I$149)/COUNT($I$6:$I$149),0)</f>
        <v>0.0138888888888889</v>
      </c>
      <c r="L6" s="22">
        <v>13.5</v>
      </c>
      <c r="M6" s="61">
        <f t="shared" ref="M6:M69" si="3">IF(L6&gt;=50,50,L6)</f>
        <v>13.5</v>
      </c>
      <c r="N6" s="61">
        <f t="shared" ref="N6:N69" si="4">RANK(M6,$M$6:$M$149)</f>
        <v>13</v>
      </c>
      <c r="O6" s="65">
        <f t="shared" ref="O6:O69" si="5">IFERROR(RANK(M6,$M$6:$M$149)/COUNT($M$6:$M$149),0)</f>
        <v>0.0902777777777778</v>
      </c>
      <c r="P6" s="61">
        <v>0</v>
      </c>
      <c r="Q6" s="62">
        <f>E6+I6+M6-P6</f>
        <v>99.7223599571161</v>
      </c>
      <c r="R6" s="61">
        <f>RANK(Q6,$Q$6:$Q$149)</f>
        <v>6</v>
      </c>
      <c r="S6" s="67">
        <f>IFERROR(RANK(Q6,$Q$6:$Q$149)/COUNT($Q$6:$Q$149),0)</f>
        <v>0.0416666666666667</v>
      </c>
      <c r="U6" s="44"/>
    </row>
    <row r="7" s="37" customFormat="1" customHeight="1" spans="1:21">
      <c r="A7" s="71">
        <v>2</v>
      </c>
      <c r="B7" s="72" t="s">
        <v>1392</v>
      </c>
      <c r="C7" s="73" t="s">
        <v>1393</v>
      </c>
      <c r="D7" s="74">
        <v>3.2</v>
      </c>
      <c r="E7" s="62">
        <f t="shared" ref="E7:E38" si="6">D7/MAX($D$5:$D$149)*70</f>
        <v>53.8461538461538</v>
      </c>
      <c r="F7" s="75">
        <f t="shared" si="0"/>
        <v>39</v>
      </c>
      <c r="G7" s="65">
        <f t="shared" si="1"/>
        <v>0.270833333333333</v>
      </c>
      <c r="H7" s="76" t="s">
        <v>421</v>
      </c>
      <c r="I7" s="62">
        <f t="shared" ref="I7:I38" si="7">H7/MAX($H$5:$H$149)*30</f>
        <v>7.00348432055749</v>
      </c>
      <c r="J7" s="61">
        <f t="shared" ref="J6:J69" si="8">RANK(I7,$I$6:$I$149)</f>
        <v>65</v>
      </c>
      <c r="K7" s="65">
        <f t="shared" si="2"/>
        <v>0.451388888888889</v>
      </c>
      <c r="L7" s="22"/>
      <c r="M7" s="61">
        <f t="shared" si="3"/>
        <v>0</v>
      </c>
      <c r="N7" s="61">
        <f t="shared" si="4"/>
        <v>28</v>
      </c>
      <c r="O7" s="65">
        <f t="shared" si="5"/>
        <v>0.194444444444444</v>
      </c>
      <c r="P7" s="61">
        <v>0</v>
      </c>
      <c r="Q7" s="62">
        <f t="shared" ref="Q7:Q38" si="9">E7+I7+M7-P7</f>
        <v>60.8496381667113</v>
      </c>
      <c r="R7" s="61">
        <f t="shared" ref="R7:R38" si="10">RANK(Q7,$Q$6:$Q$149)</f>
        <v>54</v>
      </c>
      <c r="S7" s="67">
        <f t="shared" ref="S7:S38" si="11">IFERROR(RANK(Q7,$Q$6:$Q$149)/COUNT($Q$6:$Q$149),0)</f>
        <v>0.375</v>
      </c>
      <c r="U7" s="44"/>
    </row>
    <row r="8" s="37" customFormat="1" customHeight="1" spans="1:21">
      <c r="A8" s="71">
        <v>3</v>
      </c>
      <c r="B8" s="72" t="s">
        <v>1394</v>
      </c>
      <c r="C8" s="73" t="s">
        <v>1395</v>
      </c>
      <c r="D8" s="74" t="s">
        <v>1396</v>
      </c>
      <c r="E8" s="62">
        <f t="shared" si="6"/>
        <v>51.9951923076923</v>
      </c>
      <c r="F8" s="75">
        <f t="shared" si="0"/>
        <v>51</v>
      </c>
      <c r="G8" s="65">
        <f t="shared" si="1"/>
        <v>0.354166666666667</v>
      </c>
      <c r="H8" s="76" t="s">
        <v>37</v>
      </c>
      <c r="I8" s="62">
        <f t="shared" si="7"/>
        <v>11.2891986062718</v>
      </c>
      <c r="J8" s="61">
        <f t="shared" si="8"/>
        <v>35</v>
      </c>
      <c r="K8" s="65">
        <f t="shared" si="2"/>
        <v>0.243055555555556</v>
      </c>
      <c r="L8" s="22">
        <v>21.6</v>
      </c>
      <c r="M8" s="61">
        <f t="shared" si="3"/>
        <v>21.6</v>
      </c>
      <c r="N8" s="61">
        <f t="shared" si="4"/>
        <v>8</v>
      </c>
      <c r="O8" s="65">
        <f t="shared" si="5"/>
        <v>0.0555555555555556</v>
      </c>
      <c r="P8" s="61">
        <v>0</v>
      </c>
      <c r="Q8" s="62">
        <f t="shared" si="9"/>
        <v>84.8843909139641</v>
      </c>
      <c r="R8" s="61">
        <f t="shared" si="10"/>
        <v>14</v>
      </c>
      <c r="S8" s="67">
        <f t="shared" si="11"/>
        <v>0.0972222222222222</v>
      </c>
      <c r="U8" s="44"/>
    </row>
    <row r="9" s="37" customFormat="1" customHeight="1" spans="1:21">
      <c r="A9" s="71">
        <v>4</v>
      </c>
      <c r="B9" s="72" t="s">
        <v>1397</v>
      </c>
      <c r="C9" s="73" t="s">
        <v>1398</v>
      </c>
      <c r="D9" s="74" t="s">
        <v>275</v>
      </c>
      <c r="E9" s="62">
        <f t="shared" si="6"/>
        <v>37.1875</v>
      </c>
      <c r="F9" s="75">
        <f t="shared" si="0"/>
        <v>135</v>
      </c>
      <c r="G9" s="65">
        <f t="shared" si="1"/>
        <v>0.9375</v>
      </c>
      <c r="H9" s="76" t="s">
        <v>53</v>
      </c>
      <c r="I9" s="62">
        <f t="shared" si="7"/>
        <v>5.64459930313589</v>
      </c>
      <c r="J9" s="61">
        <f t="shared" si="8"/>
        <v>93</v>
      </c>
      <c r="K9" s="65">
        <f t="shared" si="2"/>
        <v>0.645833333333333</v>
      </c>
      <c r="L9" s="22"/>
      <c r="M9" s="61">
        <f t="shared" si="3"/>
        <v>0</v>
      </c>
      <c r="N9" s="61">
        <f t="shared" si="4"/>
        <v>28</v>
      </c>
      <c r="O9" s="65">
        <f t="shared" si="5"/>
        <v>0.194444444444444</v>
      </c>
      <c r="P9" s="61">
        <v>0</v>
      </c>
      <c r="Q9" s="62">
        <f t="shared" si="9"/>
        <v>42.8320993031359</v>
      </c>
      <c r="R9" s="61">
        <f t="shared" si="10"/>
        <v>132</v>
      </c>
      <c r="S9" s="67">
        <f t="shared" si="11"/>
        <v>0.916666666666667</v>
      </c>
      <c r="U9" s="44"/>
    </row>
    <row r="10" s="37" customFormat="1" customHeight="1" spans="1:21">
      <c r="A10" s="71">
        <v>5</v>
      </c>
      <c r="B10" s="72" t="s">
        <v>1399</v>
      </c>
      <c r="C10" s="73" t="s">
        <v>1400</v>
      </c>
      <c r="D10" s="74" t="s">
        <v>820</v>
      </c>
      <c r="E10" s="62">
        <f t="shared" si="6"/>
        <v>54.1826923076923</v>
      </c>
      <c r="F10" s="75">
        <f t="shared" si="0"/>
        <v>38</v>
      </c>
      <c r="G10" s="65">
        <f t="shared" si="1"/>
        <v>0.263888888888889</v>
      </c>
      <c r="H10" s="76" t="s">
        <v>65</v>
      </c>
      <c r="I10" s="62">
        <f t="shared" si="7"/>
        <v>8.78048780487805</v>
      </c>
      <c r="J10" s="61">
        <f t="shared" si="8"/>
        <v>49</v>
      </c>
      <c r="K10" s="65">
        <f t="shared" si="2"/>
        <v>0.340277777777778</v>
      </c>
      <c r="L10" s="22"/>
      <c r="M10" s="61">
        <f t="shared" si="3"/>
        <v>0</v>
      </c>
      <c r="N10" s="61">
        <f t="shared" si="4"/>
        <v>28</v>
      </c>
      <c r="O10" s="65">
        <f t="shared" si="5"/>
        <v>0.194444444444444</v>
      </c>
      <c r="P10" s="61">
        <v>0</v>
      </c>
      <c r="Q10" s="62">
        <f t="shared" si="9"/>
        <v>62.9631801125704</v>
      </c>
      <c r="R10" s="61">
        <f t="shared" si="10"/>
        <v>50</v>
      </c>
      <c r="S10" s="67">
        <f t="shared" si="11"/>
        <v>0.347222222222222</v>
      </c>
      <c r="U10" s="44"/>
    </row>
    <row r="11" s="37" customFormat="1" customHeight="1" spans="1:21">
      <c r="A11" s="71">
        <v>6</v>
      </c>
      <c r="B11" s="72" t="s">
        <v>1401</v>
      </c>
      <c r="C11" s="73" t="s">
        <v>1402</v>
      </c>
      <c r="D11" s="74" t="s">
        <v>428</v>
      </c>
      <c r="E11" s="62">
        <f t="shared" si="6"/>
        <v>44.7596153846154</v>
      </c>
      <c r="F11" s="75">
        <f t="shared" si="0"/>
        <v>106</v>
      </c>
      <c r="G11" s="65">
        <f t="shared" si="1"/>
        <v>0.736111111111111</v>
      </c>
      <c r="H11" s="76" t="s">
        <v>857</v>
      </c>
      <c r="I11" s="62">
        <f t="shared" si="7"/>
        <v>12.9616724738676</v>
      </c>
      <c r="J11" s="61">
        <f t="shared" si="8"/>
        <v>26</v>
      </c>
      <c r="K11" s="65">
        <f t="shared" si="2"/>
        <v>0.180555555555556</v>
      </c>
      <c r="L11" s="22">
        <v>12.5</v>
      </c>
      <c r="M11" s="61">
        <f t="shared" si="3"/>
        <v>12.5</v>
      </c>
      <c r="N11" s="61">
        <f t="shared" si="4"/>
        <v>15</v>
      </c>
      <c r="O11" s="65">
        <f t="shared" si="5"/>
        <v>0.104166666666667</v>
      </c>
      <c r="P11" s="61">
        <v>0</v>
      </c>
      <c r="Q11" s="62">
        <f t="shared" si="9"/>
        <v>70.221287858483</v>
      </c>
      <c r="R11" s="61">
        <f t="shared" si="10"/>
        <v>31</v>
      </c>
      <c r="S11" s="67">
        <f t="shared" si="11"/>
        <v>0.215277777777778</v>
      </c>
      <c r="U11" s="44"/>
    </row>
    <row r="12" s="37" customFormat="1" customHeight="1" spans="1:21">
      <c r="A12" s="71">
        <v>7</v>
      </c>
      <c r="B12" s="72" t="s">
        <v>1403</v>
      </c>
      <c r="C12" s="73" t="s">
        <v>1404</v>
      </c>
      <c r="D12" s="74" t="s">
        <v>942</v>
      </c>
      <c r="E12" s="62">
        <f t="shared" si="6"/>
        <v>48.9663461538462</v>
      </c>
      <c r="F12" s="75">
        <f t="shared" si="0"/>
        <v>79</v>
      </c>
      <c r="G12" s="65">
        <f t="shared" si="1"/>
        <v>0.548611111111111</v>
      </c>
      <c r="H12" s="76" t="s">
        <v>1405</v>
      </c>
      <c r="I12" s="62">
        <f t="shared" si="7"/>
        <v>3.86759581881533</v>
      </c>
      <c r="J12" s="61">
        <f t="shared" si="8"/>
        <v>131</v>
      </c>
      <c r="K12" s="65">
        <f t="shared" si="2"/>
        <v>0.909722222222222</v>
      </c>
      <c r="L12" s="22"/>
      <c r="M12" s="61">
        <f t="shared" si="3"/>
        <v>0</v>
      </c>
      <c r="N12" s="61">
        <f t="shared" si="4"/>
        <v>28</v>
      </c>
      <c r="O12" s="65">
        <f t="shared" si="5"/>
        <v>0.194444444444444</v>
      </c>
      <c r="P12" s="61">
        <v>0</v>
      </c>
      <c r="Q12" s="62">
        <f t="shared" si="9"/>
        <v>52.8339419726615</v>
      </c>
      <c r="R12" s="61">
        <f t="shared" si="10"/>
        <v>100</v>
      </c>
      <c r="S12" s="67">
        <f t="shared" si="11"/>
        <v>0.694444444444444</v>
      </c>
      <c r="U12" s="44"/>
    </row>
    <row r="13" s="37" customFormat="1" customHeight="1" spans="1:21">
      <c r="A13" s="71">
        <v>8</v>
      </c>
      <c r="B13" s="72" t="s">
        <v>1406</v>
      </c>
      <c r="C13" s="73" t="s">
        <v>1407</v>
      </c>
      <c r="D13" s="74" t="s">
        <v>124</v>
      </c>
      <c r="E13" s="62">
        <f t="shared" si="6"/>
        <v>55.6971153846154</v>
      </c>
      <c r="F13" s="75">
        <f t="shared" si="0"/>
        <v>29</v>
      </c>
      <c r="G13" s="65">
        <f t="shared" si="1"/>
        <v>0.201388888888889</v>
      </c>
      <c r="H13" s="76" t="s">
        <v>101</v>
      </c>
      <c r="I13" s="62">
        <f t="shared" si="7"/>
        <v>4.39024390243902</v>
      </c>
      <c r="J13" s="61">
        <f t="shared" si="8"/>
        <v>115</v>
      </c>
      <c r="K13" s="65">
        <f t="shared" si="2"/>
        <v>0.798611111111111</v>
      </c>
      <c r="L13" s="22"/>
      <c r="M13" s="61">
        <f t="shared" si="3"/>
        <v>0</v>
      </c>
      <c r="N13" s="61">
        <f t="shared" si="4"/>
        <v>28</v>
      </c>
      <c r="O13" s="65">
        <f t="shared" si="5"/>
        <v>0.194444444444444</v>
      </c>
      <c r="P13" s="61">
        <v>0</v>
      </c>
      <c r="Q13" s="62">
        <f t="shared" si="9"/>
        <v>60.0873592870544</v>
      </c>
      <c r="R13" s="61">
        <f t="shared" si="10"/>
        <v>59</v>
      </c>
      <c r="S13" s="67">
        <f t="shared" si="11"/>
        <v>0.409722222222222</v>
      </c>
      <c r="U13" s="44"/>
    </row>
    <row r="14" s="37" customFormat="1" customHeight="1" spans="1:21">
      <c r="A14" s="71">
        <v>9</v>
      </c>
      <c r="B14" s="72" t="s">
        <v>1408</v>
      </c>
      <c r="C14" s="73" t="s">
        <v>1409</v>
      </c>
      <c r="D14" s="74" t="s">
        <v>235</v>
      </c>
      <c r="E14" s="62">
        <f t="shared" si="6"/>
        <v>53.0048076923077</v>
      </c>
      <c r="F14" s="75">
        <f t="shared" si="0"/>
        <v>45</v>
      </c>
      <c r="G14" s="65">
        <f t="shared" si="1"/>
        <v>0.3125</v>
      </c>
      <c r="H14" s="76" t="s">
        <v>1129</v>
      </c>
      <c r="I14" s="62">
        <f t="shared" si="7"/>
        <v>3.65853658536585</v>
      </c>
      <c r="J14" s="61">
        <f t="shared" si="8"/>
        <v>139</v>
      </c>
      <c r="K14" s="65">
        <f t="shared" si="2"/>
        <v>0.965277777777778</v>
      </c>
      <c r="L14" s="22"/>
      <c r="M14" s="61">
        <f t="shared" si="3"/>
        <v>0</v>
      </c>
      <c r="N14" s="61">
        <f t="shared" si="4"/>
        <v>28</v>
      </c>
      <c r="O14" s="65">
        <f t="shared" si="5"/>
        <v>0.194444444444444</v>
      </c>
      <c r="P14" s="61">
        <v>0</v>
      </c>
      <c r="Q14" s="62">
        <f t="shared" si="9"/>
        <v>56.6633442776735</v>
      </c>
      <c r="R14" s="61">
        <f t="shared" si="10"/>
        <v>79</v>
      </c>
      <c r="S14" s="67">
        <f t="shared" si="11"/>
        <v>0.548611111111111</v>
      </c>
      <c r="U14" s="44"/>
    </row>
    <row r="15" s="37" customFormat="1" customHeight="1" spans="1:21">
      <c r="A15" s="71">
        <v>10</v>
      </c>
      <c r="B15" s="72" t="s">
        <v>1410</v>
      </c>
      <c r="C15" s="73" t="s">
        <v>1411</v>
      </c>
      <c r="D15" s="74" t="s">
        <v>896</v>
      </c>
      <c r="E15" s="62">
        <f t="shared" si="6"/>
        <v>50.8173076923077</v>
      </c>
      <c r="F15" s="75">
        <f t="shared" si="0"/>
        <v>59</v>
      </c>
      <c r="G15" s="65">
        <f t="shared" si="1"/>
        <v>0.409722222222222</v>
      </c>
      <c r="H15" s="76" t="s">
        <v>1412</v>
      </c>
      <c r="I15" s="62">
        <f t="shared" si="7"/>
        <v>9.61672473867596</v>
      </c>
      <c r="J15" s="61">
        <f t="shared" si="8"/>
        <v>44</v>
      </c>
      <c r="K15" s="65">
        <f t="shared" si="2"/>
        <v>0.305555555555556</v>
      </c>
      <c r="L15" s="22">
        <v>10</v>
      </c>
      <c r="M15" s="61">
        <f t="shared" si="3"/>
        <v>10</v>
      </c>
      <c r="N15" s="61">
        <f t="shared" si="4"/>
        <v>18</v>
      </c>
      <c r="O15" s="65">
        <f t="shared" si="5"/>
        <v>0.125</v>
      </c>
      <c r="P15" s="61">
        <v>0</v>
      </c>
      <c r="Q15" s="62">
        <f t="shared" si="9"/>
        <v>70.4340324309836</v>
      </c>
      <c r="R15" s="61">
        <f t="shared" si="10"/>
        <v>30</v>
      </c>
      <c r="S15" s="67">
        <f t="shared" si="11"/>
        <v>0.208333333333333</v>
      </c>
      <c r="U15" s="44"/>
    </row>
    <row r="16" s="37" customFormat="1" customHeight="1" spans="1:21">
      <c r="A16" s="71">
        <v>11</v>
      </c>
      <c r="B16" s="72" t="s">
        <v>1413</v>
      </c>
      <c r="C16" s="73" t="s">
        <v>1414</v>
      </c>
      <c r="D16" s="74" t="s">
        <v>602</v>
      </c>
      <c r="E16" s="62">
        <f t="shared" si="6"/>
        <v>49.9759615384615</v>
      </c>
      <c r="F16" s="75">
        <f t="shared" si="0"/>
        <v>70</v>
      </c>
      <c r="G16" s="65">
        <f t="shared" si="1"/>
        <v>0.486111111111111</v>
      </c>
      <c r="H16" s="76" t="s">
        <v>344</v>
      </c>
      <c r="I16" s="62">
        <f t="shared" si="7"/>
        <v>6.58536585365854</v>
      </c>
      <c r="J16" s="61">
        <f t="shared" si="8"/>
        <v>71</v>
      </c>
      <c r="K16" s="65">
        <f t="shared" si="2"/>
        <v>0.493055555555556</v>
      </c>
      <c r="L16" s="22"/>
      <c r="M16" s="61">
        <f t="shared" si="3"/>
        <v>0</v>
      </c>
      <c r="N16" s="61">
        <f t="shared" si="4"/>
        <v>28</v>
      </c>
      <c r="O16" s="65">
        <f t="shared" si="5"/>
        <v>0.194444444444444</v>
      </c>
      <c r="P16" s="61">
        <v>0</v>
      </c>
      <c r="Q16" s="62">
        <f t="shared" si="9"/>
        <v>56.5613273921201</v>
      </c>
      <c r="R16" s="61">
        <f t="shared" si="10"/>
        <v>80</v>
      </c>
      <c r="S16" s="67">
        <f t="shared" si="11"/>
        <v>0.555555555555556</v>
      </c>
      <c r="U16" s="44"/>
    </row>
    <row r="17" s="37" customFormat="1" customHeight="1" spans="1:21">
      <c r="A17" s="71">
        <v>12</v>
      </c>
      <c r="B17" s="72" t="s">
        <v>1415</v>
      </c>
      <c r="C17" s="73" t="s">
        <v>1416</v>
      </c>
      <c r="D17" s="74" t="s">
        <v>84</v>
      </c>
      <c r="E17" s="62">
        <f t="shared" si="6"/>
        <v>38.5336538461538</v>
      </c>
      <c r="F17" s="75">
        <f t="shared" si="0"/>
        <v>127</v>
      </c>
      <c r="G17" s="65">
        <f t="shared" si="1"/>
        <v>0.881944444444444</v>
      </c>
      <c r="H17" s="76" t="s">
        <v>236</v>
      </c>
      <c r="I17" s="62">
        <f t="shared" si="7"/>
        <v>5.9581881533101</v>
      </c>
      <c r="J17" s="61">
        <f t="shared" si="8"/>
        <v>87</v>
      </c>
      <c r="K17" s="65">
        <f t="shared" si="2"/>
        <v>0.604166666666667</v>
      </c>
      <c r="L17" s="22"/>
      <c r="M17" s="61">
        <f t="shared" si="3"/>
        <v>0</v>
      </c>
      <c r="N17" s="61">
        <f t="shared" si="4"/>
        <v>28</v>
      </c>
      <c r="O17" s="65">
        <f t="shared" si="5"/>
        <v>0.194444444444444</v>
      </c>
      <c r="P17" s="61">
        <v>0</v>
      </c>
      <c r="Q17" s="62">
        <f t="shared" si="9"/>
        <v>44.491841999464</v>
      </c>
      <c r="R17" s="61">
        <f t="shared" si="10"/>
        <v>127</v>
      </c>
      <c r="S17" s="67">
        <f t="shared" si="11"/>
        <v>0.881944444444444</v>
      </c>
      <c r="U17" s="44"/>
    </row>
    <row r="18" s="37" customFormat="1" customHeight="1" spans="1:21">
      <c r="A18" s="71">
        <v>13</v>
      </c>
      <c r="B18" s="72" t="s">
        <v>1417</v>
      </c>
      <c r="C18" s="73" t="s">
        <v>1418</v>
      </c>
      <c r="D18" s="74" t="s">
        <v>263</v>
      </c>
      <c r="E18" s="62">
        <f t="shared" si="6"/>
        <v>55.0240384615385</v>
      </c>
      <c r="F18" s="75">
        <f t="shared" si="0"/>
        <v>32</v>
      </c>
      <c r="G18" s="65">
        <f t="shared" si="1"/>
        <v>0.222222222222222</v>
      </c>
      <c r="H18" s="76" t="s">
        <v>138</v>
      </c>
      <c r="I18" s="62">
        <f t="shared" si="7"/>
        <v>4.5993031358885</v>
      </c>
      <c r="J18" s="61">
        <f t="shared" si="8"/>
        <v>108</v>
      </c>
      <c r="K18" s="65">
        <f t="shared" si="2"/>
        <v>0.75</v>
      </c>
      <c r="L18" s="22"/>
      <c r="M18" s="61">
        <f t="shared" si="3"/>
        <v>0</v>
      </c>
      <c r="N18" s="61">
        <f t="shared" si="4"/>
        <v>28</v>
      </c>
      <c r="O18" s="65">
        <f t="shared" si="5"/>
        <v>0.194444444444444</v>
      </c>
      <c r="P18" s="61">
        <v>0</v>
      </c>
      <c r="Q18" s="62">
        <f t="shared" si="9"/>
        <v>59.623341597427</v>
      </c>
      <c r="R18" s="61">
        <f t="shared" si="10"/>
        <v>62</v>
      </c>
      <c r="S18" s="67">
        <f t="shared" si="11"/>
        <v>0.430555555555556</v>
      </c>
      <c r="U18" s="44"/>
    </row>
    <row r="19" s="37" customFormat="1" customHeight="1" spans="1:21">
      <c r="A19" s="71">
        <v>14</v>
      </c>
      <c r="B19" s="72" t="s">
        <v>1419</v>
      </c>
      <c r="C19" s="73" t="s">
        <v>1420</v>
      </c>
      <c r="D19" s="74" t="s">
        <v>195</v>
      </c>
      <c r="E19" s="62">
        <f t="shared" si="6"/>
        <v>61.5865384615385</v>
      </c>
      <c r="F19" s="75">
        <f t="shared" si="0"/>
        <v>9</v>
      </c>
      <c r="G19" s="65">
        <f t="shared" si="1"/>
        <v>0.0625</v>
      </c>
      <c r="H19" s="76" t="s">
        <v>531</v>
      </c>
      <c r="I19" s="62">
        <f t="shared" si="7"/>
        <v>12.0209059233449</v>
      </c>
      <c r="J19" s="61">
        <f t="shared" si="8"/>
        <v>32</v>
      </c>
      <c r="K19" s="65">
        <f t="shared" si="2"/>
        <v>0.222222222222222</v>
      </c>
      <c r="L19" s="22">
        <v>4.5</v>
      </c>
      <c r="M19" s="61">
        <f t="shared" si="3"/>
        <v>4.5</v>
      </c>
      <c r="N19" s="61">
        <f t="shared" si="4"/>
        <v>26</v>
      </c>
      <c r="O19" s="65">
        <f t="shared" si="5"/>
        <v>0.180555555555556</v>
      </c>
      <c r="P19" s="61">
        <v>0</v>
      </c>
      <c r="Q19" s="62">
        <f t="shared" si="9"/>
        <v>78.1074443848834</v>
      </c>
      <c r="R19" s="61">
        <f t="shared" si="10"/>
        <v>19</v>
      </c>
      <c r="S19" s="67">
        <f t="shared" si="11"/>
        <v>0.131944444444444</v>
      </c>
      <c r="U19" s="44"/>
    </row>
    <row r="20" s="37" customFormat="1" customHeight="1" spans="1:21">
      <c r="A20" s="71">
        <v>15</v>
      </c>
      <c r="B20" s="72" t="s">
        <v>1421</v>
      </c>
      <c r="C20" s="73" t="s">
        <v>1422</v>
      </c>
      <c r="D20" s="74" t="s">
        <v>1423</v>
      </c>
      <c r="E20" s="62">
        <f t="shared" si="6"/>
        <v>53.6778846153846</v>
      </c>
      <c r="F20" s="75">
        <f t="shared" si="0"/>
        <v>43</v>
      </c>
      <c r="G20" s="65">
        <f t="shared" si="1"/>
        <v>0.298611111111111</v>
      </c>
      <c r="H20" s="76" t="s">
        <v>89</v>
      </c>
      <c r="I20" s="62">
        <f t="shared" si="7"/>
        <v>9.40766550522648</v>
      </c>
      <c r="J20" s="61">
        <f t="shared" si="8"/>
        <v>45</v>
      </c>
      <c r="K20" s="65">
        <f t="shared" si="2"/>
        <v>0.3125</v>
      </c>
      <c r="L20" s="22"/>
      <c r="M20" s="61">
        <f t="shared" si="3"/>
        <v>0</v>
      </c>
      <c r="N20" s="61">
        <f t="shared" si="4"/>
        <v>28</v>
      </c>
      <c r="O20" s="65">
        <f t="shared" si="5"/>
        <v>0.194444444444444</v>
      </c>
      <c r="P20" s="61">
        <v>0</v>
      </c>
      <c r="Q20" s="62">
        <f t="shared" si="9"/>
        <v>63.0855501206111</v>
      </c>
      <c r="R20" s="61">
        <f t="shared" si="10"/>
        <v>47</v>
      </c>
      <c r="S20" s="67">
        <f t="shared" si="11"/>
        <v>0.326388888888889</v>
      </c>
      <c r="U20" s="44"/>
    </row>
    <row r="21" s="37" customFormat="1" customHeight="1" spans="1:21">
      <c r="A21" s="71">
        <v>16</v>
      </c>
      <c r="B21" s="72" t="s">
        <v>1424</v>
      </c>
      <c r="C21" s="73" t="s">
        <v>1425</v>
      </c>
      <c r="D21" s="74" t="s">
        <v>463</v>
      </c>
      <c r="E21" s="62">
        <f t="shared" si="6"/>
        <v>50.4807692307692</v>
      </c>
      <c r="F21" s="75">
        <f t="shared" si="0"/>
        <v>62</v>
      </c>
      <c r="G21" s="65">
        <f t="shared" si="1"/>
        <v>0.430555555555556</v>
      </c>
      <c r="H21" s="76" t="s">
        <v>1426</v>
      </c>
      <c r="I21" s="62">
        <f t="shared" si="7"/>
        <v>18.1881533101045</v>
      </c>
      <c r="J21" s="61">
        <f t="shared" si="8"/>
        <v>13</v>
      </c>
      <c r="K21" s="65">
        <f t="shared" si="2"/>
        <v>0.0902777777777778</v>
      </c>
      <c r="L21" s="22"/>
      <c r="M21" s="61">
        <f t="shared" si="3"/>
        <v>0</v>
      </c>
      <c r="N21" s="61">
        <f t="shared" si="4"/>
        <v>28</v>
      </c>
      <c r="O21" s="65">
        <f t="shared" si="5"/>
        <v>0.194444444444444</v>
      </c>
      <c r="P21" s="61">
        <v>0</v>
      </c>
      <c r="Q21" s="62">
        <f t="shared" si="9"/>
        <v>68.6689225408738</v>
      </c>
      <c r="R21" s="61">
        <f t="shared" si="10"/>
        <v>33</v>
      </c>
      <c r="S21" s="67">
        <f t="shared" si="11"/>
        <v>0.229166666666667</v>
      </c>
      <c r="U21" s="44"/>
    </row>
    <row r="22" s="37" customFormat="1" customHeight="1" spans="1:21">
      <c r="A22" s="71">
        <v>17</v>
      </c>
      <c r="B22" s="72" t="s">
        <v>1427</v>
      </c>
      <c r="C22" s="73" t="s">
        <v>1428</v>
      </c>
      <c r="D22" s="74" t="s">
        <v>917</v>
      </c>
      <c r="E22" s="62">
        <f t="shared" si="6"/>
        <v>50.1442307692308</v>
      </c>
      <c r="F22" s="75">
        <f t="shared" si="0"/>
        <v>66</v>
      </c>
      <c r="G22" s="65">
        <f t="shared" si="1"/>
        <v>0.458333333333333</v>
      </c>
      <c r="H22" s="76" t="s">
        <v>1429</v>
      </c>
      <c r="I22" s="62">
        <f t="shared" si="7"/>
        <v>20.0696864111498</v>
      </c>
      <c r="J22" s="61">
        <f t="shared" si="8"/>
        <v>7</v>
      </c>
      <c r="K22" s="65">
        <f t="shared" si="2"/>
        <v>0.0486111111111111</v>
      </c>
      <c r="L22" s="22">
        <v>11</v>
      </c>
      <c r="M22" s="61">
        <f t="shared" si="3"/>
        <v>11</v>
      </c>
      <c r="N22" s="61">
        <f t="shared" si="4"/>
        <v>17</v>
      </c>
      <c r="O22" s="65">
        <f t="shared" si="5"/>
        <v>0.118055555555556</v>
      </c>
      <c r="P22" s="61">
        <v>0</v>
      </c>
      <c r="Q22" s="62">
        <f t="shared" si="9"/>
        <v>81.2139171803806</v>
      </c>
      <c r="R22" s="61">
        <f t="shared" si="10"/>
        <v>17</v>
      </c>
      <c r="S22" s="67">
        <f t="shared" si="11"/>
        <v>0.118055555555556</v>
      </c>
      <c r="U22" s="44"/>
    </row>
    <row r="23" s="37" customFormat="1" customHeight="1" spans="1:21">
      <c r="A23" s="71">
        <v>18</v>
      </c>
      <c r="B23" s="72" t="s">
        <v>1430</v>
      </c>
      <c r="C23" s="73" t="s">
        <v>1431</v>
      </c>
      <c r="D23" s="74" t="s">
        <v>1432</v>
      </c>
      <c r="E23" s="62">
        <f t="shared" si="6"/>
        <v>28.7740384615385</v>
      </c>
      <c r="F23" s="75">
        <f t="shared" si="0"/>
        <v>142</v>
      </c>
      <c r="G23" s="65">
        <f t="shared" si="1"/>
        <v>0.986111111111111</v>
      </c>
      <c r="H23" s="76" t="s">
        <v>33</v>
      </c>
      <c r="I23" s="62">
        <f t="shared" si="7"/>
        <v>6.37630662020906</v>
      </c>
      <c r="J23" s="61">
        <f t="shared" si="8"/>
        <v>76</v>
      </c>
      <c r="K23" s="65">
        <f t="shared" si="2"/>
        <v>0.527777777777778</v>
      </c>
      <c r="L23" s="22"/>
      <c r="M23" s="61">
        <f t="shared" si="3"/>
        <v>0</v>
      </c>
      <c r="N23" s="61">
        <f t="shared" si="4"/>
        <v>28</v>
      </c>
      <c r="O23" s="65">
        <f t="shared" si="5"/>
        <v>0.194444444444444</v>
      </c>
      <c r="P23" s="61">
        <v>0</v>
      </c>
      <c r="Q23" s="62">
        <f t="shared" si="9"/>
        <v>35.1503450817475</v>
      </c>
      <c r="R23" s="61">
        <f t="shared" si="10"/>
        <v>141</v>
      </c>
      <c r="S23" s="67">
        <f t="shared" si="11"/>
        <v>0.979166666666667</v>
      </c>
      <c r="U23" s="44"/>
    </row>
    <row r="24" s="37" customFormat="1" customHeight="1" spans="1:21">
      <c r="A24" s="71">
        <v>19</v>
      </c>
      <c r="B24" s="72" t="s">
        <v>1433</v>
      </c>
      <c r="C24" s="73" t="s">
        <v>1434</v>
      </c>
      <c r="D24" s="74" t="s">
        <v>1103</v>
      </c>
      <c r="E24" s="62">
        <f t="shared" si="6"/>
        <v>42.5721153846154</v>
      </c>
      <c r="F24" s="75">
        <f t="shared" si="0"/>
        <v>116</v>
      </c>
      <c r="G24" s="65">
        <f t="shared" si="1"/>
        <v>0.805555555555556</v>
      </c>
      <c r="H24" s="76" t="s">
        <v>180</v>
      </c>
      <c r="I24" s="62">
        <f t="shared" si="7"/>
        <v>4.28571428571429</v>
      </c>
      <c r="J24" s="61">
        <f t="shared" si="8"/>
        <v>117</v>
      </c>
      <c r="K24" s="65">
        <f t="shared" si="2"/>
        <v>0.8125</v>
      </c>
      <c r="L24" s="22"/>
      <c r="M24" s="61">
        <f t="shared" si="3"/>
        <v>0</v>
      </c>
      <c r="N24" s="61">
        <f t="shared" si="4"/>
        <v>28</v>
      </c>
      <c r="O24" s="65">
        <f t="shared" si="5"/>
        <v>0.194444444444444</v>
      </c>
      <c r="P24" s="61">
        <v>0</v>
      </c>
      <c r="Q24" s="62">
        <f t="shared" si="9"/>
        <v>46.8578296703297</v>
      </c>
      <c r="R24" s="61">
        <f t="shared" si="10"/>
        <v>119</v>
      </c>
      <c r="S24" s="67">
        <f t="shared" si="11"/>
        <v>0.826388888888889</v>
      </c>
      <c r="U24" s="44"/>
    </row>
    <row r="25" s="37" customFormat="1" customHeight="1" spans="1:21">
      <c r="A25" s="71">
        <v>20</v>
      </c>
      <c r="B25" s="72" t="s">
        <v>1435</v>
      </c>
      <c r="C25" s="73" t="s">
        <v>1436</v>
      </c>
      <c r="D25" s="74" t="s">
        <v>463</v>
      </c>
      <c r="E25" s="62">
        <f t="shared" si="6"/>
        <v>50.4807692307692</v>
      </c>
      <c r="F25" s="75">
        <f t="shared" si="0"/>
        <v>62</v>
      </c>
      <c r="G25" s="65">
        <f t="shared" si="1"/>
        <v>0.430555555555556</v>
      </c>
      <c r="H25" s="76" t="s">
        <v>464</v>
      </c>
      <c r="I25" s="62">
        <f t="shared" si="7"/>
        <v>8.46689895470383</v>
      </c>
      <c r="J25" s="61">
        <f t="shared" si="8"/>
        <v>51</v>
      </c>
      <c r="K25" s="65">
        <f t="shared" si="2"/>
        <v>0.354166666666667</v>
      </c>
      <c r="L25" s="22">
        <v>12.6</v>
      </c>
      <c r="M25" s="61">
        <f t="shared" si="3"/>
        <v>12.6</v>
      </c>
      <c r="N25" s="61">
        <f t="shared" si="4"/>
        <v>14</v>
      </c>
      <c r="O25" s="65">
        <f t="shared" si="5"/>
        <v>0.0972222222222222</v>
      </c>
      <c r="P25" s="61">
        <v>0</v>
      </c>
      <c r="Q25" s="62">
        <f t="shared" si="9"/>
        <v>71.5476681854731</v>
      </c>
      <c r="R25" s="61">
        <f t="shared" si="10"/>
        <v>25</v>
      </c>
      <c r="S25" s="67">
        <f t="shared" si="11"/>
        <v>0.173611111111111</v>
      </c>
      <c r="U25" s="44"/>
    </row>
    <row r="26" s="37" customFormat="1" customHeight="1" spans="1:21">
      <c r="A26" s="71">
        <v>21</v>
      </c>
      <c r="B26" s="72" t="s">
        <v>1437</v>
      </c>
      <c r="C26" s="73" t="s">
        <v>1438</v>
      </c>
      <c r="D26" s="74" t="s">
        <v>495</v>
      </c>
      <c r="E26" s="62">
        <f t="shared" si="6"/>
        <v>47.2836538461538</v>
      </c>
      <c r="F26" s="75">
        <f t="shared" si="0"/>
        <v>90</v>
      </c>
      <c r="G26" s="65">
        <f t="shared" si="1"/>
        <v>0.625</v>
      </c>
      <c r="H26" s="76" t="s">
        <v>366</v>
      </c>
      <c r="I26" s="62">
        <f t="shared" si="7"/>
        <v>6.16724738675958</v>
      </c>
      <c r="J26" s="61">
        <f t="shared" si="8"/>
        <v>82</v>
      </c>
      <c r="K26" s="65">
        <f t="shared" si="2"/>
        <v>0.569444444444444</v>
      </c>
      <c r="L26" s="22"/>
      <c r="M26" s="61">
        <f t="shared" si="3"/>
        <v>0</v>
      </c>
      <c r="N26" s="61">
        <f t="shared" si="4"/>
        <v>28</v>
      </c>
      <c r="O26" s="65">
        <f t="shared" si="5"/>
        <v>0.194444444444444</v>
      </c>
      <c r="P26" s="61">
        <v>0</v>
      </c>
      <c r="Q26" s="62">
        <f t="shared" si="9"/>
        <v>53.4509012329134</v>
      </c>
      <c r="R26" s="61">
        <f t="shared" si="10"/>
        <v>94</v>
      </c>
      <c r="S26" s="67">
        <f t="shared" si="11"/>
        <v>0.652777777777778</v>
      </c>
      <c r="U26" s="44"/>
    </row>
    <row r="27" s="37" customFormat="1" customHeight="1" spans="1:21">
      <c r="A27" s="71">
        <v>22</v>
      </c>
      <c r="B27" s="72" t="s">
        <v>1439</v>
      </c>
      <c r="C27" s="73" t="s">
        <v>1440</v>
      </c>
      <c r="D27" s="74" t="s">
        <v>96</v>
      </c>
      <c r="E27" s="62">
        <f t="shared" si="6"/>
        <v>42.7403846153846</v>
      </c>
      <c r="F27" s="75">
        <f t="shared" si="0"/>
        <v>113</v>
      </c>
      <c r="G27" s="65">
        <f t="shared" si="1"/>
        <v>0.784722222222222</v>
      </c>
      <c r="H27" s="76" t="s">
        <v>1441</v>
      </c>
      <c r="I27" s="62">
        <f t="shared" si="7"/>
        <v>10.7142857142857</v>
      </c>
      <c r="J27" s="61">
        <f t="shared" si="8"/>
        <v>38</v>
      </c>
      <c r="K27" s="65">
        <f t="shared" si="2"/>
        <v>0.263888888888889</v>
      </c>
      <c r="L27" s="22"/>
      <c r="M27" s="61">
        <f t="shared" si="3"/>
        <v>0</v>
      </c>
      <c r="N27" s="61">
        <f t="shared" si="4"/>
        <v>28</v>
      </c>
      <c r="O27" s="65">
        <f t="shared" si="5"/>
        <v>0.194444444444444</v>
      </c>
      <c r="P27" s="61">
        <v>0</v>
      </c>
      <c r="Q27" s="62">
        <f t="shared" si="9"/>
        <v>53.4546703296703</v>
      </c>
      <c r="R27" s="61">
        <f t="shared" si="10"/>
        <v>93</v>
      </c>
      <c r="S27" s="67">
        <f t="shared" si="11"/>
        <v>0.645833333333333</v>
      </c>
      <c r="U27" s="44"/>
    </row>
    <row r="28" s="37" customFormat="1" customHeight="1" spans="1:21">
      <c r="A28" s="71">
        <v>23</v>
      </c>
      <c r="B28" s="72" t="s">
        <v>1442</v>
      </c>
      <c r="C28" s="73" t="s">
        <v>1443</v>
      </c>
      <c r="D28" s="74" t="s">
        <v>1010</v>
      </c>
      <c r="E28" s="62">
        <f t="shared" si="6"/>
        <v>46.6105769230769</v>
      </c>
      <c r="F28" s="75">
        <f t="shared" si="0"/>
        <v>94</v>
      </c>
      <c r="G28" s="65">
        <f t="shared" si="1"/>
        <v>0.652777777777778</v>
      </c>
      <c r="H28" s="76" t="s">
        <v>105</v>
      </c>
      <c r="I28" s="62">
        <f t="shared" si="7"/>
        <v>4.49477351916376</v>
      </c>
      <c r="J28" s="61">
        <f t="shared" si="8"/>
        <v>110</v>
      </c>
      <c r="K28" s="65">
        <f t="shared" si="2"/>
        <v>0.763888888888889</v>
      </c>
      <c r="L28" s="22"/>
      <c r="M28" s="61">
        <f t="shared" si="3"/>
        <v>0</v>
      </c>
      <c r="N28" s="61">
        <f t="shared" si="4"/>
        <v>28</v>
      </c>
      <c r="O28" s="65">
        <f t="shared" si="5"/>
        <v>0.194444444444444</v>
      </c>
      <c r="P28" s="61">
        <v>0</v>
      </c>
      <c r="Q28" s="62">
        <f t="shared" si="9"/>
        <v>51.1053504422407</v>
      </c>
      <c r="R28" s="61">
        <f t="shared" si="10"/>
        <v>107</v>
      </c>
      <c r="S28" s="67">
        <f t="shared" si="11"/>
        <v>0.743055555555556</v>
      </c>
      <c r="U28" s="44"/>
    </row>
    <row r="29" s="37" customFormat="1" customHeight="1" spans="1:21">
      <c r="A29" s="71">
        <v>24</v>
      </c>
      <c r="B29" s="72" t="s">
        <v>1444</v>
      </c>
      <c r="C29" s="73" t="s">
        <v>1445</v>
      </c>
      <c r="D29" s="74" t="s">
        <v>287</v>
      </c>
      <c r="E29" s="62">
        <f t="shared" si="6"/>
        <v>53.8461538461538</v>
      </c>
      <c r="F29" s="75">
        <f t="shared" si="0"/>
        <v>39</v>
      </c>
      <c r="G29" s="65">
        <f t="shared" si="1"/>
        <v>0.270833333333333</v>
      </c>
      <c r="H29" s="76" t="s">
        <v>421</v>
      </c>
      <c r="I29" s="62">
        <f t="shared" si="7"/>
        <v>7.00348432055749</v>
      </c>
      <c r="J29" s="61">
        <f t="shared" si="8"/>
        <v>65</v>
      </c>
      <c r="K29" s="65">
        <f t="shared" si="2"/>
        <v>0.451388888888889</v>
      </c>
      <c r="L29" s="22"/>
      <c r="M29" s="61">
        <f t="shared" si="3"/>
        <v>0</v>
      </c>
      <c r="N29" s="61">
        <f t="shared" si="4"/>
        <v>28</v>
      </c>
      <c r="O29" s="65">
        <f t="shared" si="5"/>
        <v>0.194444444444444</v>
      </c>
      <c r="P29" s="61">
        <v>0</v>
      </c>
      <c r="Q29" s="62">
        <f t="shared" si="9"/>
        <v>60.8496381667113</v>
      </c>
      <c r="R29" s="61">
        <f t="shared" si="10"/>
        <v>54</v>
      </c>
      <c r="S29" s="67">
        <f t="shared" si="11"/>
        <v>0.375</v>
      </c>
      <c r="U29" s="44"/>
    </row>
    <row r="30" s="37" customFormat="1" customHeight="1" spans="1:21">
      <c r="A30" s="71">
        <v>25</v>
      </c>
      <c r="B30" s="72" t="s">
        <v>1446</v>
      </c>
      <c r="C30" s="73" t="s">
        <v>1447</v>
      </c>
      <c r="D30" s="74" t="s">
        <v>202</v>
      </c>
      <c r="E30" s="62">
        <f t="shared" si="6"/>
        <v>48.6298076923077</v>
      </c>
      <c r="F30" s="75">
        <f t="shared" si="0"/>
        <v>80</v>
      </c>
      <c r="G30" s="65">
        <f t="shared" si="1"/>
        <v>0.555555555555556</v>
      </c>
      <c r="H30" s="76" t="s">
        <v>105</v>
      </c>
      <c r="I30" s="62">
        <f t="shared" si="7"/>
        <v>4.49477351916376</v>
      </c>
      <c r="J30" s="61">
        <f t="shared" si="8"/>
        <v>110</v>
      </c>
      <c r="K30" s="65">
        <f t="shared" si="2"/>
        <v>0.763888888888889</v>
      </c>
      <c r="L30" s="22"/>
      <c r="M30" s="61">
        <f t="shared" si="3"/>
        <v>0</v>
      </c>
      <c r="N30" s="61">
        <f t="shared" si="4"/>
        <v>28</v>
      </c>
      <c r="O30" s="65">
        <f t="shared" si="5"/>
        <v>0.194444444444444</v>
      </c>
      <c r="P30" s="61">
        <v>0</v>
      </c>
      <c r="Q30" s="62">
        <f t="shared" si="9"/>
        <v>53.1245812114715</v>
      </c>
      <c r="R30" s="61">
        <f t="shared" si="10"/>
        <v>98</v>
      </c>
      <c r="S30" s="67">
        <f t="shared" si="11"/>
        <v>0.680555555555556</v>
      </c>
      <c r="U30" s="44"/>
    </row>
    <row r="31" s="37" customFormat="1" customHeight="1" spans="1:21">
      <c r="A31" s="71">
        <v>26</v>
      </c>
      <c r="B31" s="72" t="s">
        <v>1448</v>
      </c>
      <c r="C31" s="73" t="s">
        <v>1449</v>
      </c>
      <c r="D31" s="74" t="s">
        <v>917</v>
      </c>
      <c r="E31" s="62">
        <f t="shared" si="6"/>
        <v>50.1442307692308</v>
      </c>
      <c r="F31" s="75">
        <f t="shared" si="0"/>
        <v>66</v>
      </c>
      <c r="G31" s="65">
        <f t="shared" si="1"/>
        <v>0.458333333333333</v>
      </c>
      <c r="H31" s="76" t="s">
        <v>1450</v>
      </c>
      <c r="I31" s="62">
        <f t="shared" si="7"/>
        <v>12.8571428571429</v>
      </c>
      <c r="J31" s="61">
        <f t="shared" si="8"/>
        <v>27</v>
      </c>
      <c r="K31" s="65">
        <f t="shared" si="2"/>
        <v>0.1875</v>
      </c>
      <c r="L31" s="22"/>
      <c r="M31" s="61">
        <f t="shared" si="3"/>
        <v>0</v>
      </c>
      <c r="N31" s="61">
        <f t="shared" si="4"/>
        <v>28</v>
      </c>
      <c r="O31" s="65">
        <f t="shared" si="5"/>
        <v>0.194444444444444</v>
      </c>
      <c r="P31" s="61">
        <v>0</v>
      </c>
      <c r="Q31" s="62">
        <f t="shared" si="9"/>
        <v>63.0013736263736</v>
      </c>
      <c r="R31" s="61">
        <f t="shared" si="10"/>
        <v>48</v>
      </c>
      <c r="S31" s="67">
        <f t="shared" si="11"/>
        <v>0.333333333333333</v>
      </c>
      <c r="U31" s="44"/>
    </row>
    <row r="32" s="37" customFormat="1" customHeight="1" spans="1:21">
      <c r="A32" s="71">
        <v>27</v>
      </c>
      <c r="B32" s="72" t="s">
        <v>1451</v>
      </c>
      <c r="C32" s="73" t="s">
        <v>1452</v>
      </c>
      <c r="D32" s="74" t="s">
        <v>24</v>
      </c>
      <c r="E32" s="62">
        <f t="shared" si="6"/>
        <v>61.9230769230769</v>
      </c>
      <c r="F32" s="75">
        <f t="shared" si="0"/>
        <v>7</v>
      </c>
      <c r="G32" s="65">
        <f t="shared" si="1"/>
        <v>0.0486111111111111</v>
      </c>
      <c r="H32" s="76" t="s">
        <v>351</v>
      </c>
      <c r="I32" s="62">
        <f t="shared" si="7"/>
        <v>7.94425087108014</v>
      </c>
      <c r="J32" s="61">
        <f t="shared" si="8"/>
        <v>54</v>
      </c>
      <c r="K32" s="65">
        <f t="shared" si="2"/>
        <v>0.375</v>
      </c>
      <c r="L32" s="22">
        <v>7</v>
      </c>
      <c r="M32" s="61">
        <f t="shared" si="3"/>
        <v>7</v>
      </c>
      <c r="N32" s="61">
        <f t="shared" si="4"/>
        <v>22</v>
      </c>
      <c r="O32" s="65">
        <f t="shared" si="5"/>
        <v>0.152777777777778</v>
      </c>
      <c r="P32" s="61">
        <v>0</v>
      </c>
      <c r="Q32" s="62">
        <f t="shared" si="9"/>
        <v>76.8673277941571</v>
      </c>
      <c r="R32" s="61">
        <f t="shared" si="10"/>
        <v>20</v>
      </c>
      <c r="S32" s="67">
        <f t="shared" si="11"/>
        <v>0.138888888888889</v>
      </c>
      <c r="U32" s="44"/>
    </row>
    <row r="33" s="37" customFormat="1" customHeight="1" spans="1:21">
      <c r="A33" s="71">
        <v>28</v>
      </c>
      <c r="B33" s="72" t="s">
        <v>1453</v>
      </c>
      <c r="C33" s="73" t="s">
        <v>1454</v>
      </c>
      <c r="D33" s="74" t="s">
        <v>378</v>
      </c>
      <c r="E33" s="62">
        <f t="shared" si="6"/>
        <v>49.4711538461538</v>
      </c>
      <c r="F33" s="75">
        <f t="shared" si="0"/>
        <v>75</v>
      </c>
      <c r="G33" s="65">
        <f t="shared" si="1"/>
        <v>0.520833333333333</v>
      </c>
      <c r="H33" s="76" t="s">
        <v>1405</v>
      </c>
      <c r="I33" s="62">
        <f t="shared" si="7"/>
        <v>3.86759581881533</v>
      </c>
      <c r="J33" s="61">
        <f t="shared" si="8"/>
        <v>131</v>
      </c>
      <c r="K33" s="65">
        <f t="shared" si="2"/>
        <v>0.909722222222222</v>
      </c>
      <c r="L33" s="22"/>
      <c r="M33" s="61">
        <f t="shared" si="3"/>
        <v>0</v>
      </c>
      <c r="N33" s="61">
        <f t="shared" si="4"/>
        <v>28</v>
      </c>
      <c r="O33" s="65">
        <f t="shared" si="5"/>
        <v>0.194444444444444</v>
      </c>
      <c r="P33" s="61">
        <v>0</v>
      </c>
      <c r="Q33" s="62">
        <f t="shared" si="9"/>
        <v>53.3387496649692</v>
      </c>
      <c r="R33" s="61">
        <f t="shared" si="10"/>
        <v>96</v>
      </c>
      <c r="S33" s="67">
        <f t="shared" si="11"/>
        <v>0.666666666666667</v>
      </c>
      <c r="U33" s="44"/>
    </row>
    <row r="34" s="37" customFormat="1" customHeight="1" spans="1:21">
      <c r="A34" s="71">
        <v>29</v>
      </c>
      <c r="B34" s="72" t="s">
        <v>1455</v>
      </c>
      <c r="C34" s="73" t="s">
        <v>1456</v>
      </c>
      <c r="D34" s="74" t="s">
        <v>912</v>
      </c>
      <c r="E34" s="62">
        <f t="shared" si="6"/>
        <v>50.3125</v>
      </c>
      <c r="F34" s="75">
        <f t="shared" si="0"/>
        <v>65</v>
      </c>
      <c r="G34" s="65">
        <f t="shared" si="1"/>
        <v>0.451388888888889</v>
      </c>
      <c r="H34" s="76" t="s">
        <v>232</v>
      </c>
      <c r="I34" s="62">
        <f t="shared" si="7"/>
        <v>6.68989547038328</v>
      </c>
      <c r="J34" s="61">
        <f t="shared" si="8"/>
        <v>70</v>
      </c>
      <c r="K34" s="65">
        <f t="shared" si="2"/>
        <v>0.486111111111111</v>
      </c>
      <c r="L34" s="22"/>
      <c r="M34" s="61">
        <f t="shared" si="3"/>
        <v>0</v>
      </c>
      <c r="N34" s="61">
        <f t="shared" si="4"/>
        <v>28</v>
      </c>
      <c r="O34" s="65">
        <f t="shared" si="5"/>
        <v>0.194444444444444</v>
      </c>
      <c r="P34" s="61">
        <v>0</v>
      </c>
      <c r="Q34" s="62">
        <f t="shared" si="9"/>
        <v>57.0023954703833</v>
      </c>
      <c r="R34" s="61">
        <f t="shared" si="10"/>
        <v>74</v>
      </c>
      <c r="S34" s="67">
        <f t="shared" si="11"/>
        <v>0.513888888888889</v>
      </c>
      <c r="U34" s="44"/>
    </row>
    <row r="35" s="37" customFormat="1" customHeight="1" spans="1:21">
      <c r="A35" s="71">
        <v>30</v>
      </c>
      <c r="B35" s="72" t="s">
        <v>1457</v>
      </c>
      <c r="C35" s="73" t="s">
        <v>1458</v>
      </c>
      <c r="D35" s="74" t="s">
        <v>885</v>
      </c>
      <c r="E35" s="62">
        <f t="shared" si="6"/>
        <v>51.1538461538462</v>
      </c>
      <c r="F35" s="75">
        <f t="shared" si="0"/>
        <v>56</v>
      </c>
      <c r="G35" s="65">
        <f t="shared" si="1"/>
        <v>0.388888888888889</v>
      </c>
      <c r="H35" s="76" t="s">
        <v>184</v>
      </c>
      <c r="I35" s="62">
        <f t="shared" si="7"/>
        <v>5.01742160278746</v>
      </c>
      <c r="J35" s="61">
        <f t="shared" si="8"/>
        <v>102</v>
      </c>
      <c r="K35" s="65">
        <f t="shared" si="2"/>
        <v>0.708333333333333</v>
      </c>
      <c r="L35" s="22"/>
      <c r="M35" s="61">
        <f t="shared" si="3"/>
        <v>0</v>
      </c>
      <c r="N35" s="61">
        <f t="shared" si="4"/>
        <v>28</v>
      </c>
      <c r="O35" s="65">
        <f t="shared" si="5"/>
        <v>0.194444444444444</v>
      </c>
      <c r="P35" s="61">
        <v>0</v>
      </c>
      <c r="Q35" s="62">
        <f t="shared" si="9"/>
        <v>56.1712677566336</v>
      </c>
      <c r="R35" s="61">
        <f t="shared" si="10"/>
        <v>82</v>
      </c>
      <c r="S35" s="67">
        <f t="shared" si="11"/>
        <v>0.569444444444444</v>
      </c>
      <c r="U35" s="44"/>
    </row>
    <row r="36" s="37" customFormat="1" customHeight="1" spans="1:21">
      <c r="A36" s="71">
        <v>31</v>
      </c>
      <c r="B36" s="72" t="s">
        <v>1459</v>
      </c>
      <c r="C36" s="73" t="s">
        <v>1460</v>
      </c>
      <c r="D36" s="74" t="s">
        <v>128</v>
      </c>
      <c r="E36" s="62">
        <f t="shared" si="6"/>
        <v>42.4038461538462</v>
      </c>
      <c r="F36" s="75">
        <f t="shared" si="0"/>
        <v>117</v>
      </c>
      <c r="G36" s="65">
        <f t="shared" si="1"/>
        <v>0.8125</v>
      </c>
      <c r="H36" s="76" t="s">
        <v>366</v>
      </c>
      <c r="I36" s="62">
        <f t="shared" si="7"/>
        <v>6.16724738675958</v>
      </c>
      <c r="J36" s="61">
        <f t="shared" si="8"/>
        <v>82</v>
      </c>
      <c r="K36" s="65">
        <f t="shared" si="2"/>
        <v>0.569444444444444</v>
      </c>
      <c r="L36" s="22"/>
      <c r="M36" s="61">
        <f t="shared" si="3"/>
        <v>0</v>
      </c>
      <c r="N36" s="61">
        <f t="shared" si="4"/>
        <v>28</v>
      </c>
      <c r="O36" s="65">
        <f t="shared" si="5"/>
        <v>0.194444444444444</v>
      </c>
      <c r="P36" s="61">
        <v>0</v>
      </c>
      <c r="Q36" s="62">
        <f t="shared" si="9"/>
        <v>48.5710935406057</v>
      </c>
      <c r="R36" s="61">
        <f t="shared" si="10"/>
        <v>115</v>
      </c>
      <c r="S36" s="67">
        <f t="shared" si="11"/>
        <v>0.798611111111111</v>
      </c>
      <c r="U36" s="44"/>
    </row>
    <row r="37" s="37" customFormat="1" customHeight="1" spans="1:21">
      <c r="A37" s="71">
        <v>32</v>
      </c>
      <c r="B37" s="72" t="s">
        <v>1461</v>
      </c>
      <c r="C37" s="73" t="s">
        <v>1462</v>
      </c>
      <c r="D37" s="74" t="s">
        <v>378</v>
      </c>
      <c r="E37" s="62">
        <f t="shared" si="6"/>
        <v>49.4711538461538</v>
      </c>
      <c r="F37" s="75">
        <f t="shared" si="0"/>
        <v>75</v>
      </c>
      <c r="G37" s="65">
        <f t="shared" si="1"/>
        <v>0.520833333333333</v>
      </c>
      <c r="H37" s="76" t="s">
        <v>1463</v>
      </c>
      <c r="I37" s="62">
        <f t="shared" si="7"/>
        <v>13.8501742160279</v>
      </c>
      <c r="J37" s="61">
        <f t="shared" si="8"/>
        <v>24</v>
      </c>
      <c r="K37" s="65">
        <f t="shared" si="2"/>
        <v>0.166666666666667</v>
      </c>
      <c r="L37" s="22"/>
      <c r="M37" s="61">
        <f t="shared" si="3"/>
        <v>0</v>
      </c>
      <c r="N37" s="61">
        <f t="shared" si="4"/>
        <v>28</v>
      </c>
      <c r="O37" s="65">
        <f t="shared" si="5"/>
        <v>0.194444444444444</v>
      </c>
      <c r="P37" s="61">
        <v>0</v>
      </c>
      <c r="Q37" s="62">
        <f t="shared" si="9"/>
        <v>63.3213280621817</v>
      </c>
      <c r="R37" s="61">
        <f t="shared" si="10"/>
        <v>45</v>
      </c>
      <c r="S37" s="67">
        <f t="shared" si="11"/>
        <v>0.3125</v>
      </c>
      <c r="U37" s="44"/>
    </row>
    <row r="38" s="37" customFormat="1" customHeight="1" spans="1:21">
      <c r="A38" s="71">
        <v>33</v>
      </c>
      <c r="B38" s="72" t="s">
        <v>1464</v>
      </c>
      <c r="C38" s="73" t="s">
        <v>1465</v>
      </c>
      <c r="D38" s="74" t="s">
        <v>854</v>
      </c>
      <c r="E38" s="62">
        <f t="shared" si="6"/>
        <v>52.5</v>
      </c>
      <c r="F38" s="75">
        <f t="shared" si="0"/>
        <v>48</v>
      </c>
      <c r="G38" s="65">
        <f t="shared" si="1"/>
        <v>0.333333333333333</v>
      </c>
      <c r="H38" s="76" t="s">
        <v>454</v>
      </c>
      <c r="I38" s="62">
        <f t="shared" si="7"/>
        <v>6.79442508710801</v>
      </c>
      <c r="J38" s="61">
        <f t="shared" si="8"/>
        <v>69</v>
      </c>
      <c r="K38" s="65">
        <f t="shared" si="2"/>
        <v>0.479166666666667</v>
      </c>
      <c r="L38" s="22"/>
      <c r="M38" s="61">
        <f t="shared" si="3"/>
        <v>0</v>
      </c>
      <c r="N38" s="61">
        <f t="shared" si="4"/>
        <v>28</v>
      </c>
      <c r="O38" s="65">
        <f t="shared" si="5"/>
        <v>0.194444444444444</v>
      </c>
      <c r="P38" s="61">
        <v>0</v>
      </c>
      <c r="Q38" s="62">
        <f t="shared" si="9"/>
        <v>59.294425087108</v>
      </c>
      <c r="R38" s="61">
        <f t="shared" si="10"/>
        <v>63</v>
      </c>
      <c r="S38" s="67">
        <f t="shared" si="11"/>
        <v>0.4375</v>
      </c>
      <c r="U38" s="44"/>
    </row>
    <row r="39" s="37" customFormat="1" customHeight="1" spans="1:21">
      <c r="A39" s="71">
        <v>34</v>
      </c>
      <c r="B39" s="72" t="s">
        <v>1466</v>
      </c>
      <c r="C39" s="73" t="s">
        <v>1467</v>
      </c>
      <c r="D39" s="74" t="s">
        <v>1178</v>
      </c>
      <c r="E39" s="62">
        <f t="shared" ref="E39:E70" si="12">D39/MAX($D$5:$D$149)*70</f>
        <v>37.5240384615385</v>
      </c>
      <c r="F39" s="75">
        <f t="shared" si="0"/>
        <v>133</v>
      </c>
      <c r="G39" s="65">
        <f t="shared" si="1"/>
        <v>0.923611111111111</v>
      </c>
      <c r="H39" s="76" t="s">
        <v>33</v>
      </c>
      <c r="I39" s="62">
        <f t="shared" ref="I39:I70" si="13">H39/MAX($H$5:$H$149)*30</f>
        <v>6.37630662020906</v>
      </c>
      <c r="J39" s="61">
        <f t="shared" si="8"/>
        <v>76</v>
      </c>
      <c r="K39" s="65">
        <f t="shared" si="2"/>
        <v>0.527777777777778</v>
      </c>
      <c r="L39" s="22"/>
      <c r="M39" s="61">
        <f t="shared" si="3"/>
        <v>0</v>
      </c>
      <c r="N39" s="61">
        <f t="shared" si="4"/>
        <v>28</v>
      </c>
      <c r="O39" s="65">
        <f t="shared" si="5"/>
        <v>0.194444444444444</v>
      </c>
      <c r="P39" s="61">
        <v>0</v>
      </c>
      <c r="Q39" s="62">
        <f t="shared" ref="Q39:Q70" si="14">E39+I39+M39-P39</f>
        <v>43.9003450817475</v>
      </c>
      <c r="R39" s="61">
        <f t="shared" ref="R39:R70" si="15">RANK(Q39,$Q$6:$Q$149)</f>
        <v>130</v>
      </c>
      <c r="S39" s="67">
        <f t="shared" ref="S39:S70" si="16">IFERROR(RANK(Q39,$Q$6:$Q$149)/COUNT($Q$6:$Q$149),0)</f>
        <v>0.902777777777778</v>
      </c>
      <c r="U39" s="44"/>
    </row>
    <row r="40" s="37" customFormat="1" customHeight="1" spans="1:21">
      <c r="A40" s="71">
        <v>35</v>
      </c>
      <c r="B40" s="72" t="s">
        <v>1468</v>
      </c>
      <c r="C40" s="73" t="s">
        <v>1469</v>
      </c>
      <c r="D40" s="74" t="s">
        <v>191</v>
      </c>
      <c r="E40" s="62">
        <f t="shared" si="12"/>
        <v>60.2403846153846</v>
      </c>
      <c r="F40" s="75">
        <f t="shared" si="0"/>
        <v>13</v>
      </c>
      <c r="G40" s="65">
        <f t="shared" si="1"/>
        <v>0.0902777777777778</v>
      </c>
      <c r="H40" s="76" t="s">
        <v>575</v>
      </c>
      <c r="I40" s="62">
        <f t="shared" si="13"/>
        <v>10.4529616724739</v>
      </c>
      <c r="J40" s="61">
        <f t="shared" si="8"/>
        <v>40</v>
      </c>
      <c r="K40" s="65">
        <f t="shared" si="2"/>
        <v>0.277777777777778</v>
      </c>
      <c r="L40" s="22"/>
      <c r="M40" s="61">
        <f t="shared" si="3"/>
        <v>0</v>
      </c>
      <c r="N40" s="61">
        <f t="shared" si="4"/>
        <v>28</v>
      </c>
      <c r="O40" s="65">
        <f t="shared" si="5"/>
        <v>0.194444444444444</v>
      </c>
      <c r="P40" s="61">
        <v>0</v>
      </c>
      <c r="Q40" s="62">
        <f t="shared" si="14"/>
        <v>70.6933462878585</v>
      </c>
      <c r="R40" s="61">
        <f t="shared" si="15"/>
        <v>29</v>
      </c>
      <c r="S40" s="67">
        <f t="shared" si="16"/>
        <v>0.201388888888889</v>
      </c>
      <c r="U40" s="44"/>
    </row>
    <row r="41" s="37" customFormat="1" customHeight="1" spans="1:21">
      <c r="A41" s="71">
        <v>36</v>
      </c>
      <c r="B41" s="72" t="s">
        <v>1470</v>
      </c>
      <c r="C41" s="73" t="s">
        <v>1471</v>
      </c>
      <c r="D41" s="74" t="s">
        <v>350</v>
      </c>
      <c r="E41" s="62">
        <f t="shared" si="12"/>
        <v>49.8076923076923</v>
      </c>
      <c r="F41" s="75">
        <f t="shared" si="0"/>
        <v>73</v>
      </c>
      <c r="G41" s="65">
        <f t="shared" si="1"/>
        <v>0.506944444444444</v>
      </c>
      <c r="H41" s="76" t="s">
        <v>125</v>
      </c>
      <c r="I41" s="62">
        <f t="shared" si="13"/>
        <v>7.42160278745645</v>
      </c>
      <c r="J41" s="61">
        <f t="shared" si="8"/>
        <v>58</v>
      </c>
      <c r="K41" s="65">
        <f t="shared" si="2"/>
        <v>0.402777777777778</v>
      </c>
      <c r="L41" s="22"/>
      <c r="M41" s="61">
        <f t="shared" si="3"/>
        <v>0</v>
      </c>
      <c r="N41" s="61">
        <f t="shared" si="4"/>
        <v>28</v>
      </c>
      <c r="O41" s="65">
        <f t="shared" si="5"/>
        <v>0.194444444444444</v>
      </c>
      <c r="P41" s="61">
        <v>0</v>
      </c>
      <c r="Q41" s="62">
        <f t="shared" si="14"/>
        <v>57.2292950951487</v>
      </c>
      <c r="R41" s="61">
        <f t="shared" si="15"/>
        <v>71</v>
      </c>
      <c r="S41" s="67">
        <f t="shared" si="16"/>
        <v>0.493055555555556</v>
      </c>
      <c r="U41" s="44"/>
    </row>
    <row r="42" s="37" customFormat="1" customHeight="1" spans="1:21">
      <c r="A42" s="71">
        <v>37</v>
      </c>
      <c r="B42" s="72" t="s">
        <v>1472</v>
      </c>
      <c r="C42" s="73" t="s">
        <v>1473</v>
      </c>
      <c r="D42" s="74" t="s">
        <v>1135</v>
      </c>
      <c r="E42" s="62">
        <f t="shared" si="12"/>
        <v>41.0576923076923</v>
      </c>
      <c r="F42" s="75">
        <f t="shared" si="0"/>
        <v>121</v>
      </c>
      <c r="G42" s="65">
        <f t="shared" si="1"/>
        <v>0.840277777777778</v>
      </c>
      <c r="H42" s="76" t="s">
        <v>41</v>
      </c>
      <c r="I42" s="62">
        <f t="shared" si="13"/>
        <v>4.91289198606272</v>
      </c>
      <c r="J42" s="61">
        <f t="shared" si="8"/>
        <v>104</v>
      </c>
      <c r="K42" s="65">
        <f t="shared" si="2"/>
        <v>0.722222222222222</v>
      </c>
      <c r="L42" s="22"/>
      <c r="M42" s="61">
        <f t="shared" si="3"/>
        <v>0</v>
      </c>
      <c r="N42" s="61">
        <f t="shared" si="4"/>
        <v>28</v>
      </c>
      <c r="O42" s="65">
        <f t="shared" si="5"/>
        <v>0.194444444444444</v>
      </c>
      <c r="P42" s="61">
        <v>0</v>
      </c>
      <c r="Q42" s="62">
        <f t="shared" si="14"/>
        <v>45.970584293755</v>
      </c>
      <c r="R42" s="61">
        <f t="shared" si="15"/>
        <v>121</v>
      </c>
      <c r="S42" s="67">
        <f t="shared" si="16"/>
        <v>0.840277777777778</v>
      </c>
      <c r="U42" s="44"/>
    </row>
    <row r="43" s="37" customFormat="1" customHeight="1" spans="1:21">
      <c r="A43" s="71">
        <v>38</v>
      </c>
      <c r="B43" s="72" t="s">
        <v>1474</v>
      </c>
      <c r="C43" s="73" t="s">
        <v>1475</v>
      </c>
      <c r="D43" s="74" t="s">
        <v>683</v>
      </c>
      <c r="E43" s="62">
        <f t="shared" si="12"/>
        <v>61.25</v>
      </c>
      <c r="F43" s="75">
        <f t="shared" si="0"/>
        <v>10</v>
      </c>
      <c r="G43" s="65">
        <f t="shared" si="1"/>
        <v>0.0694444444444444</v>
      </c>
      <c r="H43" s="76" t="s">
        <v>1476</v>
      </c>
      <c r="I43" s="62">
        <f t="shared" si="13"/>
        <v>18.2926829268293</v>
      </c>
      <c r="J43" s="61">
        <f t="shared" si="8"/>
        <v>12</v>
      </c>
      <c r="K43" s="65">
        <f t="shared" si="2"/>
        <v>0.0833333333333333</v>
      </c>
      <c r="L43" s="22">
        <v>31</v>
      </c>
      <c r="M43" s="61">
        <f t="shared" si="3"/>
        <v>31</v>
      </c>
      <c r="N43" s="61">
        <f t="shared" si="4"/>
        <v>2</v>
      </c>
      <c r="O43" s="65">
        <f t="shared" si="5"/>
        <v>0.0138888888888889</v>
      </c>
      <c r="P43" s="61">
        <v>0</v>
      </c>
      <c r="Q43" s="62">
        <f t="shared" si="14"/>
        <v>110.542682926829</v>
      </c>
      <c r="R43" s="61">
        <f t="shared" si="15"/>
        <v>3</v>
      </c>
      <c r="S43" s="67">
        <f t="shared" si="16"/>
        <v>0.0208333333333333</v>
      </c>
      <c r="U43" s="44"/>
    </row>
    <row r="44" s="37" customFormat="1" customHeight="1" spans="1:21">
      <c r="A44" s="71">
        <v>39</v>
      </c>
      <c r="B44" s="72" t="s">
        <v>1477</v>
      </c>
      <c r="C44" s="73" t="s">
        <v>1478</v>
      </c>
      <c r="D44" s="74" t="s">
        <v>896</v>
      </c>
      <c r="E44" s="62">
        <f t="shared" si="12"/>
        <v>50.8173076923077</v>
      </c>
      <c r="F44" s="75">
        <f t="shared" si="0"/>
        <v>59</v>
      </c>
      <c r="G44" s="65">
        <f t="shared" si="1"/>
        <v>0.409722222222222</v>
      </c>
      <c r="H44" s="76" t="s">
        <v>551</v>
      </c>
      <c r="I44" s="62">
        <f t="shared" si="13"/>
        <v>6.06271777003484</v>
      </c>
      <c r="J44" s="61">
        <f t="shared" si="8"/>
        <v>85</v>
      </c>
      <c r="K44" s="65">
        <f t="shared" si="2"/>
        <v>0.590277777777778</v>
      </c>
      <c r="L44" s="22"/>
      <c r="M44" s="61">
        <f t="shared" si="3"/>
        <v>0</v>
      </c>
      <c r="N44" s="61">
        <f t="shared" si="4"/>
        <v>28</v>
      </c>
      <c r="O44" s="65">
        <f t="shared" si="5"/>
        <v>0.194444444444444</v>
      </c>
      <c r="P44" s="61">
        <v>0</v>
      </c>
      <c r="Q44" s="62">
        <f t="shared" si="14"/>
        <v>56.8800254623425</v>
      </c>
      <c r="R44" s="61">
        <f t="shared" si="15"/>
        <v>77</v>
      </c>
      <c r="S44" s="67">
        <f t="shared" si="16"/>
        <v>0.534722222222222</v>
      </c>
      <c r="U44" s="44"/>
    </row>
    <row r="45" s="37" customFormat="1" customHeight="1" spans="1:21">
      <c r="A45" s="71">
        <v>40</v>
      </c>
      <c r="B45" s="72" t="s">
        <v>1479</v>
      </c>
      <c r="C45" s="73" t="s">
        <v>1480</v>
      </c>
      <c r="D45" s="74" t="s">
        <v>1069</v>
      </c>
      <c r="E45" s="62">
        <f t="shared" si="12"/>
        <v>43.75</v>
      </c>
      <c r="F45" s="75">
        <f t="shared" si="0"/>
        <v>109</v>
      </c>
      <c r="G45" s="65">
        <f t="shared" si="1"/>
        <v>0.756944444444444</v>
      </c>
      <c r="H45" s="76" t="s">
        <v>105</v>
      </c>
      <c r="I45" s="62">
        <f t="shared" si="13"/>
        <v>4.49477351916376</v>
      </c>
      <c r="J45" s="61">
        <f t="shared" si="8"/>
        <v>110</v>
      </c>
      <c r="K45" s="65">
        <f t="shared" si="2"/>
        <v>0.763888888888889</v>
      </c>
      <c r="L45" s="22"/>
      <c r="M45" s="61">
        <f t="shared" si="3"/>
        <v>0</v>
      </c>
      <c r="N45" s="61">
        <f t="shared" si="4"/>
        <v>28</v>
      </c>
      <c r="O45" s="65">
        <f t="shared" si="5"/>
        <v>0.194444444444444</v>
      </c>
      <c r="P45" s="61">
        <v>0</v>
      </c>
      <c r="Q45" s="62">
        <f t="shared" si="14"/>
        <v>48.2447735191638</v>
      </c>
      <c r="R45" s="61">
        <f t="shared" si="15"/>
        <v>117</v>
      </c>
      <c r="S45" s="67">
        <f t="shared" si="16"/>
        <v>0.8125</v>
      </c>
      <c r="U45" s="44"/>
    </row>
    <row r="46" s="37" customFormat="1" customHeight="1" spans="1:21">
      <c r="A46" s="71">
        <v>41</v>
      </c>
      <c r="B46" s="72" t="s">
        <v>1481</v>
      </c>
      <c r="C46" s="22" t="s">
        <v>1482</v>
      </c>
      <c r="D46" s="74" t="s">
        <v>413</v>
      </c>
      <c r="E46" s="62">
        <f t="shared" si="12"/>
        <v>46.7788461538462</v>
      </c>
      <c r="F46" s="75">
        <f t="shared" si="0"/>
        <v>93</v>
      </c>
      <c r="G46" s="65">
        <f t="shared" si="1"/>
        <v>0.645833333333333</v>
      </c>
      <c r="H46" s="76" t="s">
        <v>1483</v>
      </c>
      <c r="I46" s="62">
        <f t="shared" si="13"/>
        <v>17.7700348432056</v>
      </c>
      <c r="J46" s="61">
        <f t="shared" si="8"/>
        <v>15</v>
      </c>
      <c r="K46" s="65">
        <f t="shared" si="2"/>
        <v>0.104166666666667</v>
      </c>
      <c r="L46" s="22"/>
      <c r="M46" s="61">
        <f t="shared" si="3"/>
        <v>0</v>
      </c>
      <c r="N46" s="61">
        <f t="shared" si="4"/>
        <v>28</v>
      </c>
      <c r="O46" s="65">
        <f t="shared" si="5"/>
        <v>0.194444444444444</v>
      </c>
      <c r="P46" s="61">
        <v>0</v>
      </c>
      <c r="Q46" s="62">
        <f t="shared" si="14"/>
        <v>64.5488809970517</v>
      </c>
      <c r="R46" s="61">
        <f t="shared" si="15"/>
        <v>41</v>
      </c>
      <c r="S46" s="67">
        <f t="shared" si="16"/>
        <v>0.284722222222222</v>
      </c>
      <c r="U46" s="44"/>
    </row>
    <row r="47" s="37" customFormat="1" customHeight="1" spans="1:21">
      <c r="A47" s="71">
        <v>42</v>
      </c>
      <c r="B47" s="72" t="s">
        <v>1484</v>
      </c>
      <c r="C47" s="22" t="s">
        <v>1485</v>
      </c>
      <c r="D47" s="74" t="s">
        <v>92</v>
      </c>
      <c r="E47" s="62">
        <f t="shared" si="12"/>
        <v>56.0336538461538</v>
      </c>
      <c r="F47" s="75">
        <f t="shared" si="0"/>
        <v>27</v>
      </c>
      <c r="G47" s="65">
        <f t="shared" si="1"/>
        <v>0.1875</v>
      </c>
      <c r="H47" s="76" t="s">
        <v>802</v>
      </c>
      <c r="I47" s="62">
        <f t="shared" si="13"/>
        <v>15.3658536585366</v>
      </c>
      <c r="J47" s="61">
        <f t="shared" si="8"/>
        <v>23</v>
      </c>
      <c r="K47" s="65">
        <f t="shared" si="2"/>
        <v>0.159722222222222</v>
      </c>
      <c r="L47" s="22">
        <v>25.3</v>
      </c>
      <c r="M47" s="61">
        <f t="shared" si="3"/>
        <v>25.3</v>
      </c>
      <c r="N47" s="61">
        <f t="shared" si="4"/>
        <v>5</v>
      </c>
      <c r="O47" s="65">
        <f t="shared" si="5"/>
        <v>0.0347222222222222</v>
      </c>
      <c r="P47" s="61">
        <v>0</v>
      </c>
      <c r="Q47" s="62">
        <f t="shared" si="14"/>
        <v>96.6995075046904</v>
      </c>
      <c r="R47" s="61">
        <f t="shared" si="15"/>
        <v>7</v>
      </c>
      <c r="S47" s="67">
        <f t="shared" si="16"/>
        <v>0.0486111111111111</v>
      </c>
      <c r="U47" s="44"/>
    </row>
    <row r="48" s="37" customFormat="1" customHeight="1" spans="1:21">
      <c r="A48" s="71">
        <v>43</v>
      </c>
      <c r="B48" s="72" t="s">
        <v>1486</v>
      </c>
      <c r="C48" s="22" t="s">
        <v>1487</v>
      </c>
      <c r="D48" s="74" t="s">
        <v>602</v>
      </c>
      <c r="E48" s="62">
        <f t="shared" si="12"/>
        <v>49.9759615384615</v>
      </c>
      <c r="F48" s="75">
        <f t="shared" si="0"/>
        <v>70</v>
      </c>
      <c r="G48" s="65">
        <f t="shared" si="1"/>
        <v>0.486111111111111</v>
      </c>
      <c r="H48" s="76" t="s">
        <v>284</v>
      </c>
      <c r="I48" s="62">
        <f t="shared" si="13"/>
        <v>5.33101045296167</v>
      </c>
      <c r="J48" s="61">
        <f t="shared" si="8"/>
        <v>98</v>
      </c>
      <c r="K48" s="65">
        <f t="shared" si="2"/>
        <v>0.680555555555556</v>
      </c>
      <c r="L48" s="22"/>
      <c r="M48" s="61">
        <f t="shared" si="3"/>
        <v>0</v>
      </c>
      <c r="N48" s="61">
        <f t="shared" si="4"/>
        <v>28</v>
      </c>
      <c r="O48" s="65">
        <f t="shared" si="5"/>
        <v>0.194444444444444</v>
      </c>
      <c r="P48" s="61">
        <v>0</v>
      </c>
      <c r="Q48" s="62">
        <f t="shared" si="14"/>
        <v>55.3069719914232</v>
      </c>
      <c r="R48" s="61">
        <f t="shared" si="15"/>
        <v>86</v>
      </c>
      <c r="S48" s="67">
        <f t="shared" si="16"/>
        <v>0.597222222222222</v>
      </c>
      <c r="U48" s="44"/>
    </row>
    <row r="49" s="37" customFormat="1" customHeight="1" spans="1:21">
      <c r="A49" s="71">
        <v>44</v>
      </c>
      <c r="B49" s="72" t="s">
        <v>1488</v>
      </c>
      <c r="C49" s="22" t="s">
        <v>1489</v>
      </c>
      <c r="D49" s="74" t="s">
        <v>386</v>
      </c>
      <c r="E49" s="62">
        <f t="shared" si="12"/>
        <v>47.4519230769231</v>
      </c>
      <c r="F49" s="75">
        <f t="shared" si="0"/>
        <v>87</v>
      </c>
      <c r="G49" s="65">
        <f t="shared" si="1"/>
        <v>0.604166666666667</v>
      </c>
      <c r="H49" s="76" t="s">
        <v>393</v>
      </c>
      <c r="I49" s="62">
        <f t="shared" si="13"/>
        <v>8.88501742160279</v>
      </c>
      <c r="J49" s="61">
        <f t="shared" si="8"/>
        <v>48</v>
      </c>
      <c r="K49" s="65">
        <f t="shared" si="2"/>
        <v>0.333333333333333</v>
      </c>
      <c r="L49" s="22"/>
      <c r="M49" s="61">
        <f t="shared" si="3"/>
        <v>0</v>
      </c>
      <c r="N49" s="61">
        <f t="shared" si="4"/>
        <v>28</v>
      </c>
      <c r="O49" s="65">
        <f t="shared" si="5"/>
        <v>0.194444444444444</v>
      </c>
      <c r="P49" s="61">
        <v>0</v>
      </c>
      <c r="Q49" s="62">
        <f t="shared" si="14"/>
        <v>56.3369404985259</v>
      </c>
      <c r="R49" s="61">
        <f t="shared" si="15"/>
        <v>81</v>
      </c>
      <c r="S49" s="67">
        <f t="shared" si="16"/>
        <v>0.5625</v>
      </c>
      <c r="U49" s="44"/>
    </row>
    <row r="50" s="37" customFormat="1" customHeight="1" spans="1:21">
      <c r="A50" s="71">
        <v>45</v>
      </c>
      <c r="B50" s="72" t="s">
        <v>1490</v>
      </c>
      <c r="C50" s="22" t="s">
        <v>1491</v>
      </c>
      <c r="D50" s="74" t="s">
        <v>386</v>
      </c>
      <c r="E50" s="62">
        <f t="shared" si="12"/>
        <v>47.4519230769231</v>
      </c>
      <c r="F50" s="75">
        <f t="shared" si="0"/>
        <v>87</v>
      </c>
      <c r="G50" s="65">
        <f t="shared" si="1"/>
        <v>0.604166666666667</v>
      </c>
      <c r="H50" s="76" t="s">
        <v>1160</v>
      </c>
      <c r="I50" s="62">
        <f t="shared" si="13"/>
        <v>3.13588850174216</v>
      </c>
      <c r="J50" s="61">
        <f t="shared" si="8"/>
        <v>144</v>
      </c>
      <c r="K50" s="65">
        <f t="shared" si="2"/>
        <v>1</v>
      </c>
      <c r="L50" s="22"/>
      <c r="M50" s="61">
        <f t="shared" si="3"/>
        <v>0</v>
      </c>
      <c r="N50" s="61">
        <f t="shared" si="4"/>
        <v>28</v>
      </c>
      <c r="O50" s="65">
        <f t="shared" si="5"/>
        <v>0.194444444444444</v>
      </c>
      <c r="P50" s="61">
        <v>0</v>
      </c>
      <c r="Q50" s="62">
        <f t="shared" si="14"/>
        <v>50.5878115786652</v>
      </c>
      <c r="R50" s="61">
        <f t="shared" si="15"/>
        <v>109</v>
      </c>
      <c r="S50" s="67">
        <f t="shared" si="16"/>
        <v>0.756944444444444</v>
      </c>
      <c r="U50" s="44"/>
    </row>
    <row r="51" s="37" customFormat="1" customHeight="1" spans="1:21">
      <c r="A51" s="71">
        <v>46</v>
      </c>
      <c r="B51" s="72" t="s">
        <v>1492</v>
      </c>
      <c r="C51" s="22" t="s">
        <v>1493</v>
      </c>
      <c r="D51" s="74" t="s">
        <v>206</v>
      </c>
      <c r="E51" s="62">
        <f t="shared" si="12"/>
        <v>54.3509615384615</v>
      </c>
      <c r="F51" s="75">
        <f t="shared" si="0"/>
        <v>37</v>
      </c>
      <c r="G51" s="65">
        <f t="shared" si="1"/>
        <v>0.256944444444444</v>
      </c>
      <c r="H51" s="76" t="s">
        <v>1494</v>
      </c>
      <c r="I51" s="62">
        <f t="shared" si="13"/>
        <v>30</v>
      </c>
      <c r="J51" s="61">
        <f t="shared" si="8"/>
        <v>1</v>
      </c>
      <c r="K51" s="65">
        <f t="shared" si="2"/>
        <v>0.00694444444444444</v>
      </c>
      <c r="L51" s="22">
        <v>16.5</v>
      </c>
      <c r="M51" s="61">
        <f t="shared" si="3"/>
        <v>16.5</v>
      </c>
      <c r="N51" s="61">
        <f t="shared" si="4"/>
        <v>10</v>
      </c>
      <c r="O51" s="65">
        <f t="shared" si="5"/>
        <v>0.0694444444444444</v>
      </c>
      <c r="P51" s="61">
        <v>0</v>
      </c>
      <c r="Q51" s="62">
        <f t="shared" si="14"/>
        <v>100.850961538462</v>
      </c>
      <c r="R51" s="61">
        <f t="shared" si="15"/>
        <v>5</v>
      </c>
      <c r="S51" s="67">
        <f t="shared" si="16"/>
        <v>0.0347222222222222</v>
      </c>
      <c r="U51" s="44"/>
    </row>
    <row r="52" s="37" customFormat="1" customHeight="1" spans="1:21">
      <c r="A52" s="71">
        <v>47</v>
      </c>
      <c r="B52" s="72" t="s">
        <v>1495</v>
      </c>
      <c r="C52" s="22" t="s">
        <v>1496</v>
      </c>
      <c r="D52" s="74" t="s">
        <v>1234</v>
      </c>
      <c r="E52" s="62">
        <f t="shared" si="12"/>
        <v>32.8125</v>
      </c>
      <c r="F52" s="75">
        <f t="shared" si="0"/>
        <v>140</v>
      </c>
      <c r="G52" s="65">
        <f t="shared" si="1"/>
        <v>0.972222222222222</v>
      </c>
      <c r="H52" s="76" t="s">
        <v>1497</v>
      </c>
      <c r="I52" s="62">
        <f t="shared" si="13"/>
        <v>5.801393728223</v>
      </c>
      <c r="J52" s="61">
        <f t="shared" si="8"/>
        <v>91</v>
      </c>
      <c r="K52" s="65">
        <f t="shared" si="2"/>
        <v>0.631944444444444</v>
      </c>
      <c r="L52" s="22"/>
      <c r="M52" s="61">
        <f t="shared" si="3"/>
        <v>0</v>
      </c>
      <c r="N52" s="61">
        <f t="shared" si="4"/>
        <v>28</v>
      </c>
      <c r="O52" s="65">
        <f t="shared" si="5"/>
        <v>0.194444444444444</v>
      </c>
      <c r="P52" s="61">
        <v>0</v>
      </c>
      <c r="Q52" s="62">
        <f t="shared" si="14"/>
        <v>38.613893728223</v>
      </c>
      <c r="R52" s="61">
        <f t="shared" si="15"/>
        <v>139</v>
      </c>
      <c r="S52" s="67">
        <f t="shared" si="16"/>
        <v>0.965277777777778</v>
      </c>
      <c r="U52" s="44"/>
    </row>
    <row r="53" s="37" customFormat="1" customHeight="1" spans="1:21">
      <c r="A53" s="71">
        <v>48</v>
      </c>
      <c r="B53" s="72" t="s">
        <v>1498</v>
      </c>
      <c r="C53" s="72" t="s">
        <v>1499</v>
      </c>
      <c r="D53" s="74" t="s">
        <v>767</v>
      </c>
      <c r="E53" s="62">
        <f t="shared" si="12"/>
        <v>56.5384615384615</v>
      </c>
      <c r="F53" s="75">
        <f t="shared" si="0"/>
        <v>24</v>
      </c>
      <c r="G53" s="65">
        <f t="shared" si="1"/>
        <v>0.166666666666667</v>
      </c>
      <c r="H53" s="76" t="s">
        <v>344</v>
      </c>
      <c r="I53" s="62">
        <f t="shared" si="13"/>
        <v>6.58536585365854</v>
      </c>
      <c r="J53" s="61">
        <f t="shared" si="8"/>
        <v>71</v>
      </c>
      <c r="K53" s="65">
        <f t="shared" si="2"/>
        <v>0.493055555555556</v>
      </c>
      <c r="L53" s="22"/>
      <c r="M53" s="61">
        <f t="shared" si="3"/>
        <v>0</v>
      </c>
      <c r="N53" s="61">
        <f t="shared" si="4"/>
        <v>28</v>
      </c>
      <c r="O53" s="65">
        <f t="shared" si="5"/>
        <v>0.194444444444444</v>
      </c>
      <c r="P53" s="61">
        <v>0</v>
      </c>
      <c r="Q53" s="62">
        <f t="shared" si="14"/>
        <v>63.1238273921201</v>
      </c>
      <c r="R53" s="61">
        <f t="shared" si="15"/>
        <v>46</v>
      </c>
      <c r="S53" s="67">
        <f t="shared" si="16"/>
        <v>0.319444444444444</v>
      </c>
      <c r="U53" s="44"/>
    </row>
    <row r="54" s="37" customFormat="1" customHeight="1" spans="1:21">
      <c r="A54" s="71">
        <v>49</v>
      </c>
      <c r="B54" s="72" t="s">
        <v>1500</v>
      </c>
      <c r="C54" s="72" t="s">
        <v>1501</v>
      </c>
      <c r="D54" s="74" t="s">
        <v>304</v>
      </c>
      <c r="E54" s="62">
        <f t="shared" si="12"/>
        <v>35.5048076923077</v>
      </c>
      <c r="F54" s="75">
        <f t="shared" si="0"/>
        <v>137</v>
      </c>
      <c r="G54" s="65">
        <f t="shared" si="1"/>
        <v>0.951388888888889</v>
      </c>
      <c r="H54" s="76" t="s">
        <v>1201</v>
      </c>
      <c r="I54" s="62">
        <f t="shared" si="13"/>
        <v>3.76306620209059</v>
      </c>
      <c r="J54" s="61">
        <f t="shared" si="8"/>
        <v>136</v>
      </c>
      <c r="K54" s="65">
        <f t="shared" si="2"/>
        <v>0.944444444444444</v>
      </c>
      <c r="L54" s="22"/>
      <c r="M54" s="61">
        <f t="shared" si="3"/>
        <v>0</v>
      </c>
      <c r="N54" s="61">
        <f t="shared" si="4"/>
        <v>28</v>
      </c>
      <c r="O54" s="65">
        <f t="shared" si="5"/>
        <v>0.194444444444444</v>
      </c>
      <c r="P54" s="61">
        <v>0</v>
      </c>
      <c r="Q54" s="62">
        <f t="shared" si="14"/>
        <v>39.2678738943983</v>
      </c>
      <c r="R54" s="61">
        <f t="shared" si="15"/>
        <v>138</v>
      </c>
      <c r="S54" s="67">
        <f t="shared" si="16"/>
        <v>0.958333333333333</v>
      </c>
      <c r="U54" s="44"/>
    </row>
    <row r="55" s="37" customFormat="1" customHeight="1" spans="1:21">
      <c r="A55" s="71">
        <v>50</v>
      </c>
      <c r="B55" s="72" t="s">
        <v>1502</v>
      </c>
      <c r="C55" s="72" t="s">
        <v>1503</v>
      </c>
      <c r="D55" s="74" t="s">
        <v>677</v>
      </c>
      <c r="E55" s="62">
        <f t="shared" si="12"/>
        <v>62.0913461538462</v>
      </c>
      <c r="F55" s="75">
        <f t="shared" si="0"/>
        <v>6</v>
      </c>
      <c r="G55" s="65">
        <f t="shared" si="1"/>
        <v>0.0416666666666667</v>
      </c>
      <c r="H55" s="76" t="s">
        <v>429</v>
      </c>
      <c r="I55" s="62">
        <f t="shared" si="13"/>
        <v>7.10801393728223</v>
      </c>
      <c r="J55" s="61">
        <f t="shared" si="8"/>
        <v>63</v>
      </c>
      <c r="K55" s="65">
        <f t="shared" si="2"/>
        <v>0.4375</v>
      </c>
      <c r="L55" s="22"/>
      <c r="M55" s="61">
        <f t="shared" si="3"/>
        <v>0</v>
      </c>
      <c r="N55" s="61">
        <f t="shared" si="4"/>
        <v>28</v>
      </c>
      <c r="O55" s="65">
        <f t="shared" si="5"/>
        <v>0.194444444444444</v>
      </c>
      <c r="P55" s="61">
        <v>0</v>
      </c>
      <c r="Q55" s="62">
        <f t="shared" si="14"/>
        <v>69.1993600911284</v>
      </c>
      <c r="R55" s="61">
        <f t="shared" si="15"/>
        <v>32</v>
      </c>
      <c r="S55" s="67">
        <f t="shared" si="16"/>
        <v>0.222222222222222</v>
      </c>
      <c r="U55" s="44"/>
    </row>
    <row r="56" s="37" customFormat="1" customHeight="1" spans="1:21">
      <c r="A56" s="71">
        <v>51</v>
      </c>
      <c r="B56" s="72" t="s">
        <v>1504</v>
      </c>
      <c r="C56" s="72" t="s">
        <v>1505</v>
      </c>
      <c r="D56" s="74" t="s">
        <v>1359</v>
      </c>
      <c r="E56" s="62">
        <f t="shared" si="12"/>
        <v>43.2451923076923</v>
      </c>
      <c r="F56" s="75">
        <f t="shared" si="0"/>
        <v>111</v>
      </c>
      <c r="G56" s="65">
        <f t="shared" si="1"/>
        <v>0.770833333333333</v>
      </c>
      <c r="H56" s="76" t="s">
        <v>53</v>
      </c>
      <c r="I56" s="62">
        <f t="shared" si="13"/>
        <v>5.64459930313589</v>
      </c>
      <c r="J56" s="61">
        <f t="shared" si="8"/>
        <v>93</v>
      </c>
      <c r="K56" s="65">
        <f t="shared" si="2"/>
        <v>0.645833333333333</v>
      </c>
      <c r="L56" s="22"/>
      <c r="M56" s="61">
        <f t="shared" si="3"/>
        <v>0</v>
      </c>
      <c r="N56" s="61">
        <f t="shared" si="4"/>
        <v>28</v>
      </c>
      <c r="O56" s="65">
        <f t="shared" si="5"/>
        <v>0.194444444444444</v>
      </c>
      <c r="P56" s="61">
        <v>0</v>
      </c>
      <c r="Q56" s="62">
        <f t="shared" si="14"/>
        <v>48.8897916108282</v>
      </c>
      <c r="R56" s="61">
        <f t="shared" si="15"/>
        <v>114</v>
      </c>
      <c r="S56" s="67">
        <f t="shared" si="16"/>
        <v>0.791666666666667</v>
      </c>
      <c r="U56" s="44"/>
    </row>
    <row r="57" s="37" customFormat="1" customHeight="1" spans="1:21">
      <c r="A57" s="71">
        <v>52</v>
      </c>
      <c r="B57" s="72" t="s">
        <v>1506</v>
      </c>
      <c r="C57" s="72" t="s">
        <v>1507</v>
      </c>
      <c r="D57" s="74" t="s">
        <v>937</v>
      </c>
      <c r="E57" s="62">
        <f t="shared" si="12"/>
        <v>49.1346153846154</v>
      </c>
      <c r="F57" s="75">
        <f t="shared" si="0"/>
        <v>78</v>
      </c>
      <c r="G57" s="65">
        <f t="shared" si="1"/>
        <v>0.541666666666667</v>
      </c>
      <c r="H57" s="76" t="s">
        <v>131</v>
      </c>
      <c r="I57" s="62">
        <f t="shared" si="13"/>
        <v>4.18118466898955</v>
      </c>
      <c r="J57" s="61">
        <f t="shared" si="8"/>
        <v>121</v>
      </c>
      <c r="K57" s="65">
        <f t="shared" si="2"/>
        <v>0.840277777777778</v>
      </c>
      <c r="L57" s="22"/>
      <c r="M57" s="61">
        <f t="shared" si="3"/>
        <v>0</v>
      </c>
      <c r="N57" s="61">
        <f t="shared" si="4"/>
        <v>28</v>
      </c>
      <c r="O57" s="65">
        <f t="shared" si="5"/>
        <v>0.194444444444444</v>
      </c>
      <c r="P57" s="61">
        <v>0</v>
      </c>
      <c r="Q57" s="62">
        <f t="shared" si="14"/>
        <v>53.3158000536049</v>
      </c>
      <c r="R57" s="61">
        <f t="shared" si="15"/>
        <v>97</v>
      </c>
      <c r="S57" s="67">
        <f t="shared" si="16"/>
        <v>0.673611111111111</v>
      </c>
      <c r="U57" s="44"/>
    </row>
    <row r="58" s="37" customFormat="1" customHeight="1" spans="1:21">
      <c r="A58" s="71">
        <v>53</v>
      </c>
      <c r="B58" s="72" t="s">
        <v>1508</v>
      </c>
      <c r="C58" s="72" t="s">
        <v>1509</v>
      </c>
      <c r="D58" s="74" t="s">
        <v>88</v>
      </c>
      <c r="E58" s="62">
        <f t="shared" si="12"/>
        <v>45.7692307692308</v>
      </c>
      <c r="F58" s="75">
        <f t="shared" si="0"/>
        <v>100</v>
      </c>
      <c r="G58" s="65">
        <f t="shared" si="1"/>
        <v>0.694444444444444</v>
      </c>
      <c r="H58" s="76" t="s">
        <v>868</v>
      </c>
      <c r="I58" s="62">
        <f t="shared" si="13"/>
        <v>6.4808362369338</v>
      </c>
      <c r="J58" s="61">
        <f t="shared" si="8"/>
        <v>75</v>
      </c>
      <c r="K58" s="65">
        <f t="shared" si="2"/>
        <v>0.520833333333333</v>
      </c>
      <c r="L58" s="22"/>
      <c r="M58" s="61">
        <f t="shared" si="3"/>
        <v>0</v>
      </c>
      <c r="N58" s="61">
        <f t="shared" si="4"/>
        <v>28</v>
      </c>
      <c r="O58" s="65">
        <f t="shared" si="5"/>
        <v>0.194444444444444</v>
      </c>
      <c r="P58" s="61">
        <v>0</v>
      </c>
      <c r="Q58" s="62">
        <f t="shared" si="14"/>
        <v>52.2500670061646</v>
      </c>
      <c r="R58" s="61">
        <f t="shared" si="15"/>
        <v>104</v>
      </c>
      <c r="S58" s="67">
        <f t="shared" si="16"/>
        <v>0.722222222222222</v>
      </c>
      <c r="U58" s="44"/>
    </row>
    <row r="59" s="37" customFormat="1" customHeight="1" spans="1:21">
      <c r="A59" s="71">
        <v>54</v>
      </c>
      <c r="B59" s="72" t="s">
        <v>1510</v>
      </c>
      <c r="C59" s="72" t="s">
        <v>1511</v>
      </c>
      <c r="D59" s="74" t="s">
        <v>447</v>
      </c>
      <c r="E59" s="62">
        <f t="shared" si="12"/>
        <v>60.7451923076923</v>
      </c>
      <c r="F59" s="75">
        <f t="shared" si="0"/>
        <v>11</v>
      </c>
      <c r="G59" s="65">
        <f t="shared" si="1"/>
        <v>0.0763888888888889</v>
      </c>
      <c r="H59" s="76" t="s">
        <v>551</v>
      </c>
      <c r="I59" s="62">
        <f t="shared" si="13"/>
        <v>6.06271777003484</v>
      </c>
      <c r="J59" s="61">
        <f t="shared" si="8"/>
        <v>85</v>
      </c>
      <c r="K59" s="65">
        <f t="shared" si="2"/>
        <v>0.590277777777778</v>
      </c>
      <c r="L59" s="22"/>
      <c r="M59" s="61">
        <f t="shared" si="3"/>
        <v>0</v>
      </c>
      <c r="N59" s="61">
        <f t="shared" si="4"/>
        <v>28</v>
      </c>
      <c r="O59" s="65">
        <f t="shared" si="5"/>
        <v>0.194444444444444</v>
      </c>
      <c r="P59" s="61">
        <v>0</v>
      </c>
      <c r="Q59" s="62">
        <f t="shared" si="14"/>
        <v>66.8079100777271</v>
      </c>
      <c r="R59" s="61">
        <f t="shared" si="15"/>
        <v>35</v>
      </c>
      <c r="S59" s="67">
        <f t="shared" si="16"/>
        <v>0.243055555555556</v>
      </c>
      <c r="U59" s="44"/>
    </row>
    <row r="60" s="37" customFormat="1" customHeight="1" spans="1:21">
      <c r="A60" s="71">
        <v>55</v>
      </c>
      <c r="B60" s="72" t="s">
        <v>1512</v>
      </c>
      <c r="C60" s="72" t="s">
        <v>1513</v>
      </c>
      <c r="D60" s="74" t="s">
        <v>879</v>
      </c>
      <c r="E60" s="62">
        <f t="shared" si="12"/>
        <v>51.3221153846154</v>
      </c>
      <c r="F60" s="75">
        <f t="shared" si="0"/>
        <v>54</v>
      </c>
      <c r="G60" s="65">
        <f t="shared" si="1"/>
        <v>0.375</v>
      </c>
      <c r="H60" s="76" t="s">
        <v>97</v>
      </c>
      <c r="I60" s="62">
        <f t="shared" si="13"/>
        <v>5.74912891986063</v>
      </c>
      <c r="J60" s="61">
        <f t="shared" si="8"/>
        <v>92</v>
      </c>
      <c r="K60" s="65">
        <f t="shared" si="2"/>
        <v>0.638888888888889</v>
      </c>
      <c r="L60" s="22"/>
      <c r="M60" s="61">
        <f t="shared" si="3"/>
        <v>0</v>
      </c>
      <c r="N60" s="61">
        <f t="shared" si="4"/>
        <v>28</v>
      </c>
      <c r="O60" s="65">
        <f t="shared" si="5"/>
        <v>0.194444444444444</v>
      </c>
      <c r="P60" s="61">
        <v>0</v>
      </c>
      <c r="Q60" s="62">
        <f t="shared" si="14"/>
        <v>57.071244304476</v>
      </c>
      <c r="R60" s="61">
        <f t="shared" si="15"/>
        <v>73</v>
      </c>
      <c r="S60" s="67">
        <f t="shared" si="16"/>
        <v>0.506944444444444</v>
      </c>
      <c r="U60" s="44"/>
    </row>
    <row r="61" s="37" customFormat="1" customHeight="1" spans="1:21">
      <c r="A61" s="71">
        <v>56</v>
      </c>
      <c r="B61" s="72" t="s">
        <v>1514</v>
      </c>
      <c r="C61" s="72" t="s">
        <v>1515</v>
      </c>
      <c r="D61" s="74" t="s">
        <v>350</v>
      </c>
      <c r="E61" s="62">
        <f t="shared" si="12"/>
        <v>49.8076923076923</v>
      </c>
      <c r="F61" s="75">
        <f t="shared" si="0"/>
        <v>73</v>
      </c>
      <c r="G61" s="65">
        <f t="shared" si="1"/>
        <v>0.506944444444444</v>
      </c>
      <c r="H61" s="76" t="s">
        <v>507</v>
      </c>
      <c r="I61" s="62">
        <f t="shared" si="13"/>
        <v>3.97212543554007</v>
      </c>
      <c r="J61" s="61">
        <f t="shared" si="8"/>
        <v>128</v>
      </c>
      <c r="K61" s="65">
        <f t="shared" si="2"/>
        <v>0.888888888888889</v>
      </c>
      <c r="L61" s="22"/>
      <c r="M61" s="61">
        <f t="shared" si="3"/>
        <v>0</v>
      </c>
      <c r="N61" s="61">
        <f t="shared" si="4"/>
        <v>28</v>
      </c>
      <c r="O61" s="65">
        <f t="shared" si="5"/>
        <v>0.194444444444444</v>
      </c>
      <c r="P61" s="61">
        <v>0</v>
      </c>
      <c r="Q61" s="62">
        <f t="shared" si="14"/>
        <v>53.7798177432324</v>
      </c>
      <c r="R61" s="61">
        <f t="shared" si="15"/>
        <v>92</v>
      </c>
      <c r="S61" s="67">
        <f t="shared" si="16"/>
        <v>0.638888888888889</v>
      </c>
      <c r="U61" s="44"/>
    </row>
    <row r="62" s="37" customFormat="1" customHeight="1" spans="1:21">
      <c r="A62" s="71">
        <v>57</v>
      </c>
      <c r="B62" s="72" t="s">
        <v>1516</v>
      </c>
      <c r="C62" s="72" t="s">
        <v>1517</v>
      </c>
      <c r="D62" s="74" t="s">
        <v>32</v>
      </c>
      <c r="E62" s="62">
        <f t="shared" si="12"/>
        <v>45.6009615384615</v>
      </c>
      <c r="F62" s="75">
        <f t="shared" si="0"/>
        <v>101</v>
      </c>
      <c r="G62" s="65">
        <f t="shared" si="1"/>
        <v>0.701388888888889</v>
      </c>
      <c r="H62" s="76" t="s">
        <v>1405</v>
      </c>
      <c r="I62" s="62">
        <f t="shared" si="13"/>
        <v>3.86759581881533</v>
      </c>
      <c r="J62" s="61">
        <f t="shared" si="8"/>
        <v>131</v>
      </c>
      <c r="K62" s="65">
        <f t="shared" si="2"/>
        <v>0.909722222222222</v>
      </c>
      <c r="L62" s="22"/>
      <c r="M62" s="61">
        <f t="shared" si="3"/>
        <v>0</v>
      </c>
      <c r="N62" s="61">
        <f t="shared" si="4"/>
        <v>28</v>
      </c>
      <c r="O62" s="65">
        <f t="shared" si="5"/>
        <v>0.194444444444444</v>
      </c>
      <c r="P62" s="61">
        <v>0</v>
      </c>
      <c r="Q62" s="62">
        <f t="shared" si="14"/>
        <v>49.4685573572769</v>
      </c>
      <c r="R62" s="61">
        <f t="shared" si="15"/>
        <v>113</v>
      </c>
      <c r="S62" s="67">
        <f t="shared" si="16"/>
        <v>0.784722222222222</v>
      </c>
      <c r="U62" s="44"/>
    </row>
    <row r="63" s="37" customFormat="1" customHeight="1" spans="1:21">
      <c r="A63" s="71">
        <v>58</v>
      </c>
      <c r="B63" s="72" t="s">
        <v>1518</v>
      </c>
      <c r="C63" s="72" t="s">
        <v>1519</v>
      </c>
      <c r="D63" s="74" t="s">
        <v>116</v>
      </c>
      <c r="E63" s="62">
        <f t="shared" si="12"/>
        <v>46.9471153846154</v>
      </c>
      <c r="F63" s="75">
        <f t="shared" si="0"/>
        <v>92</v>
      </c>
      <c r="G63" s="65">
        <f t="shared" si="1"/>
        <v>0.638888888888889</v>
      </c>
      <c r="H63" s="76" t="s">
        <v>203</v>
      </c>
      <c r="I63" s="62">
        <f t="shared" si="13"/>
        <v>11.7073170731707</v>
      </c>
      <c r="J63" s="61">
        <f t="shared" si="8"/>
        <v>33</v>
      </c>
      <c r="K63" s="65">
        <f t="shared" si="2"/>
        <v>0.229166666666667</v>
      </c>
      <c r="L63" s="22"/>
      <c r="M63" s="61">
        <f t="shared" si="3"/>
        <v>0</v>
      </c>
      <c r="N63" s="61">
        <f t="shared" si="4"/>
        <v>28</v>
      </c>
      <c r="O63" s="65">
        <f t="shared" si="5"/>
        <v>0.194444444444444</v>
      </c>
      <c r="P63" s="61">
        <v>0</v>
      </c>
      <c r="Q63" s="62">
        <f t="shared" si="14"/>
        <v>58.6544324577861</v>
      </c>
      <c r="R63" s="61">
        <f t="shared" si="15"/>
        <v>67</v>
      </c>
      <c r="S63" s="67">
        <f t="shared" si="16"/>
        <v>0.465277777777778</v>
      </c>
      <c r="U63" s="44"/>
    </row>
    <row r="64" s="37" customFormat="1" customHeight="1" spans="1:21">
      <c r="A64" s="71">
        <v>59</v>
      </c>
      <c r="B64" s="72" t="s">
        <v>1520</v>
      </c>
      <c r="C64" s="72" t="s">
        <v>1521</v>
      </c>
      <c r="D64" s="74" t="s">
        <v>1275</v>
      </c>
      <c r="E64" s="62">
        <f t="shared" si="12"/>
        <v>64.9519230769231</v>
      </c>
      <c r="F64" s="75">
        <f t="shared" si="0"/>
        <v>3</v>
      </c>
      <c r="G64" s="65">
        <f t="shared" si="1"/>
        <v>0.0208333333333333</v>
      </c>
      <c r="H64" s="76" t="s">
        <v>236</v>
      </c>
      <c r="I64" s="62">
        <f t="shared" si="13"/>
        <v>5.9581881533101</v>
      </c>
      <c r="J64" s="61">
        <f t="shared" si="8"/>
        <v>87</v>
      </c>
      <c r="K64" s="65">
        <f t="shared" si="2"/>
        <v>0.604166666666667</v>
      </c>
      <c r="L64" s="22"/>
      <c r="M64" s="61">
        <f t="shared" si="3"/>
        <v>0</v>
      </c>
      <c r="N64" s="61">
        <f t="shared" si="4"/>
        <v>28</v>
      </c>
      <c r="O64" s="65">
        <f t="shared" si="5"/>
        <v>0.194444444444444</v>
      </c>
      <c r="P64" s="61">
        <v>0</v>
      </c>
      <c r="Q64" s="62">
        <f t="shared" si="14"/>
        <v>70.9101112302332</v>
      </c>
      <c r="R64" s="61">
        <f t="shared" si="15"/>
        <v>28</v>
      </c>
      <c r="S64" s="67">
        <f t="shared" si="16"/>
        <v>0.194444444444444</v>
      </c>
      <c r="U64" s="44"/>
    </row>
    <row r="65" s="37" customFormat="1" customHeight="1" spans="1:21">
      <c r="A65" s="71">
        <v>60</v>
      </c>
      <c r="B65" s="72" t="s">
        <v>1522</v>
      </c>
      <c r="C65" s="72" t="s">
        <v>1523</v>
      </c>
      <c r="D65" s="74" t="s">
        <v>674</v>
      </c>
      <c r="E65" s="62">
        <f t="shared" si="12"/>
        <v>62.2596153846154</v>
      </c>
      <c r="F65" s="75">
        <f t="shared" si="0"/>
        <v>5</v>
      </c>
      <c r="G65" s="65">
        <f t="shared" si="1"/>
        <v>0.0347222222222222</v>
      </c>
      <c r="H65" s="76" t="s">
        <v>1524</v>
      </c>
      <c r="I65" s="62">
        <f t="shared" si="13"/>
        <v>24.8257839721254</v>
      </c>
      <c r="J65" s="61">
        <f t="shared" si="8"/>
        <v>4</v>
      </c>
      <c r="K65" s="65">
        <f t="shared" si="2"/>
        <v>0.0277777777777778</v>
      </c>
      <c r="L65" s="22">
        <v>28</v>
      </c>
      <c r="M65" s="61">
        <f t="shared" si="3"/>
        <v>28</v>
      </c>
      <c r="N65" s="61">
        <f t="shared" si="4"/>
        <v>3</v>
      </c>
      <c r="O65" s="65">
        <f t="shared" si="5"/>
        <v>0.0208333333333333</v>
      </c>
      <c r="P65" s="61">
        <v>0</v>
      </c>
      <c r="Q65" s="62">
        <f t="shared" si="14"/>
        <v>115.085399356741</v>
      </c>
      <c r="R65" s="61">
        <f t="shared" si="15"/>
        <v>2</v>
      </c>
      <c r="S65" s="67">
        <f t="shared" si="16"/>
        <v>0.0138888888888889</v>
      </c>
      <c r="U65" s="44"/>
    </row>
    <row r="66" s="37" customFormat="1" customHeight="1" spans="1:21">
      <c r="A66" s="71">
        <v>61</v>
      </c>
      <c r="B66" s="72" t="s">
        <v>1525</v>
      </c>
      <c r="C66" s="72" t="s">
        <v>1526</v>
      </c>
      <c r="D66" s="74" t="s">
        <v>463</v>
      </c>
      <c r="E66" s="62">
        <f t="shared" si="12"/>
        <v>50.4807692307692</v>
      </c>
      <c r="F66" s="75">
        <f t="shared" si="0"/>
        <v>62</v>
      </c>
      <c r="G66" s="65">
        <f t="shared" si="1"/>
        <v>0.430555555555556</v>
      </c>
      <c r="H66" s="76" t="s">
        <v>85</v>
      </c>
      <c r="I66" s="62">
        <f t="shared" si="13"/>
        <v>8.57142857142857</v>
      </c>
      <c r="J66" s="61">
        <f t="shared" si="8"/>
        <v>50</v>
      </c>
      <c r="K66" s="65">
        <f t="shared" si="2"/>
        <v>0.347222222222222</v>
      </c>
      <c r="L66" s="22"/>
      <c r="M66" s="61">
        <f t="shared" si="3"/>
        <v>0</v>
      </c>
      <c r="N66" s="61">
        <f t="shared" si="4"/>
        <v>28</v>
      </c>
      <c r="O66" s="65">
        <f t="shared" si="5"/>
        <v>0.194444444444444</v>
      </c>
      <c r="P66" s="61">
        <v>0</v>
      </c>
      <c r="Q66" s="62">
        <f t="shared" si="14"/>
        <v>59.0521978021978</v>
      </c>
      <c r="R66" s="61">
        <f t="shared" si="15"/>
        <v>64</v>
      </c>
      <c r="S66" s="67">
        <f t="shared" si="16"/>
        <v>0.444444444444444</v>
      </c>
      <c r="U66" s="44"/>
    </row>
    <row r="67" s="37" customFormat="1" customHeight="1" spans="1:21">
      <c r="A67" s="71">
        <v>62</v>
      </c>
      <c r="B67" s="72" t="s">
        <v>1527</v>
      </c>
      <c r="C67" s="72" t="s">
        <v>1528</v>
      </c>
      <c r="D67" s="74" t="s">
        <v>267</v>
      </c>
      <c r="E67" s="62">
        <f t="shared" si="12"/>
        <v>54.8557692307692</v>
      </c>
      <c r="F67" s="75">
        <f t="shared" si="0"/>
        <v>33</v>
      </c>
      <c r="G67" s="65">
        <f t="shared" si="1"/>
        <v>0.229166666666667</v>
      </c>
      <c r="H67" s="76" t="s">
        <v>77</v>
      </c>
      <c r="I67" s="62">
        <f t="shared" si="13"/>
        <v>5.1219512195122</v>
      </c>
      <c r="J67" s="61">
        <f t="shared" si="8"/>
        <v>101</v>
      </c>
      <c r="K67" s="65">
        <f t="shared" si="2"/>
        <v>0.701388888888889</v>
      </c>
      <c r="L67" s="22"/>
      <c r="M67" s="61">
        <f t="shared" si="3"/>
        <v>0</v>
      </c>
      <c r="N67" s="61">
        <f t="shared" si="4"/>
        <v>28</v>
      </c>
      <c r="O67" s="65">
        <f t="shared" si="5"/>
        <v>0.194444444444444</v>
      </c>
      <c r="P67" s="61">
        <v>0</v>
      </c>
      <c r="Q67" s="62">
        <f t="shared" si="14"/>
        <v>59.9777204502814</v>
      </c>
      <c r="R67" s="61">
        <f t="shared" si="15"/>
        <v>60</v>
      </c>
      <c r="S67" s="67">
        <f t="shared" si="16"/>
        <v>0.416666666666667</v>
      </c>
      <c r="U67" s="44"/>
    </row>
    <row r="68" s="37" customFormat="1" customHeight="1" spans="1:21">
      <c r="A68" s="71">
        <v>63</v>
      </c>
      <c r="B68" s="72" t="s">
        <v>1529</v>
      </c>
      <c r="C68" s="72" t="s">
        <v>1530</v>
      </c>
      <c r="D68" s="74" t="s">
        <v>1396</v>
      </c>
      <c r="E68" s="62">
        <f t="shared" si="12"/>
        <v>51.9951923076923</v>
      </c>
      <c r="F68" s="75">
        <f t="shared" si="0"/>
        <v>51</v>
      </c>
      <c r="G68" s="65">
        <f t="shared" si="1"/>
        <v>0.354166666666667</v>
      </c>
      <c r="H68" s="76" t="s">
        <v>425</v>
      </c>
      <c r="I68" s="62">
        <f t="shared" si="13"/>
        <v>4.80836236933798</v>
      </c>
      <c r="J68" s="61">
        <f t="shared" si="8"/>
        <v>106</v>
      </c>
      <c r="K68" s="65">
        <f t="shared" si="2"/>
        <v>0.736111111111111</v>
      </c>
      <c r="L68" s="22"/>
      <c r="M68" s="61">
        <f t="shared" si="3"/>
        <v>0</v>
      </c>
      <c r="N68" s="61">
        <f t="shared" si="4"/>
        <v>28</v>
      </c>
      <c r="O68" s="65">
        <f t="shared" si="5"/>
        <v>0.194444444444444</v>
      </c>
      <c r="P68" s="61">
        <v>0</v>
      </c>
      <c r="Q68" s="62">
        <f t="shared" si="14"/>
        <v>56.8035546770303</v>
      </c>
      <c r="R68" s="61">
        <f t="shared" si="15"/>
        <v>78</v>
      </c>
      <c r="S68" s="67">
        <f t="shared" si="16"/>
        <v>0.541666666666667</v>
      </c>
      <c r="U68" s="44"/>
    </row>
    <row r="69" s="37" customFormat="1" customHeight="1" spans="1:21">
      <c r="A69" s="71">
        <v>64</v>
      </c>
      <c r="B69" s="72" t="s">
        <v>1531</v>
      </c>
      <c r="C69" s="72" t="s">
        <v>1532</v>
      </c>
      <c r="D69" s="74" t="s">
        <v>40</v>
      </c>
      <c r="E69" s="62">
        <f t="shared" si="12"/>
        <v>52.8365384615385</v>
      </c>
      <c r="F69" s="75">
        <f t="shared" si="0"/>
        <v>47</v>
      </c>
      <c r="G69" s="65">
        <f t="shared" si="1"/>
        <v>0.326388888888889</v>
      </c>
      <c r="H69" s="76" t="s">
        <v>1533</v>
      </c>
      <c r="I69" s="62">
        <f t="shared" si="13"/>
        <v>18.4494773519164</v>
      </c>
      <c r="J69" s="61">
        <f t="shared" si="8"/>
        <v>11</v>
      </c>
      <c r="K69" s="65">
        <f t="shared" si="2"/>
        <v>0.0763888888888889</v>
      </c>
      <c r="L69" s="22"/>
      <c r="M69" s="61">
        <f t="shared" si="3"/>
        <v>0</v>
      </c>
      <c r="N69" s="61">
        <f t="shared" si="4"/>
        <v>28</v>
      </c>
      <c r="O69" s="65">
        <f t="shared" si="5"/>
        <v>0.194444444444444</v>
      </c>
      <c r="P69" s="61">
        <v>0</v>
      </c>
      <c r="Q69" s="62">
        <f t="shared" si="14"/>
        <v>71.2860158134548</v>
      </c>
      <c r="R69" s="61">
        <f t="shared" si="15"/>
        <v>27</v>
      </c>
      <c r="S69" s="67">
        <f t="shared" si="16"/>
        <v>0.1875</v>
      </c>
      <c r="U69" s="44"/>
    </row>
    <row r="70" s="37" customFormat="1" customHeight="1" spans="1:21">
      <c r="A70" s="71">
        <v>65</v>
      </c>
      <c r="B70" s="72" t="s">
        <v>1534</v>
      </c>
      <c r="C70" s="72" t="s">
        <v>1535</v>
      </c>
      <c r="D70" s="74" t="s">
        <v>151</v>
      </c>
      <c r="E70" s="62">
        <f t="shared" si="12"/>
        <v>54.6875</v>
      </c>
      <c r="F70" s="75">
        <f t="shared" ref="F70:F133" si="17">RANK(E70,$E$6:$E$149)</f>
        <v>34</v>
      </c>
      <c r="G70" s="65">
        <f t="shared" ref="G70:G133" si="18">IFERROR(RANK(E70,$E$6:$E$149)/COUNT($E$6:$E$149),0)</f>
        <v>0.236111111111111</v>
      </c>
      <c r="H70" s="76" t="s">
        <v>729</v>
      </c>
      <c r="I70" s="62">
        <f t="shared" si="13"/>
        <v>10.8710801393728</v>
      </c>
      <c r="J70" s="61">
        <f t="shared" ref="J70:J133" si="19">RANK(I70,$I$6:$I$149)</f>
        <v>37</v>
      </c>
      <c r="K70" s="65">
        <f t="shared" ref="K70:K133" si="20">IFERROR(RANK(I70,$I$6:$I$149)/COUNT($I$6:$I$149),0)</f>
        <v>0.256944444444444</v>
      </c>
      <c r="L70" s="22"/>
      <c r="M70" s="61">
        <f t="shared" ref="M70:M133" si="21">IF(L70&gt;=50,50,L70)</f>
        <v>0</v>
      </c>
      <c r="N70" s="61">
        <f t="shared" ref="N70:N133" si="22">RANK(M70,$M$6:$M$149)</f>
        <v>28</v>
      </c>
      <c r="O70" s="65">
        <f t="shared" ref="O70:O133" si="23">IFERROR(RANK(M70,$M$6:$M$149)/COUNT($M$6:$M$149),0)</f>
        <v>0.194444444444444</v>
      </c>
      <c r="P70" s="61">
        <v>0</v>
      </c>
      <c r="Q70" s="62">
        <f t="shared" si="14"/>
        <v>65.5585801393728</v>
      </c>
      <c r="R70" s="61">
        <f t="shared" si="15"/>
        <v>38</v>
      </c>
      <c r="S70" s="67">
        <f t="shared" si="16"/>
        <v>0.263888888888889</v>
      </c>
      <c r="U70" s="44"/>
    </row>
    <row r="71" s="37" customFormat="1" customHeight="1" spans="1:21">
      <c r="A71" s="71">
        <v>66</v>
      </c>
      <c r="B71" s="72" t="s">
        <v>1536</v>
      </c>
      <c r="C71" s="72" t="s">
        <v>1537</v>
      </c>
      <c r="D71" s="74" t="s">
        <v>1010</v>
      </c>
      <c r="E71" s="62">
        <f t="shared" ref="E71:E102" si="24">D71/MAX($D$5:$D$149)*70</f>
        <v>46.6105769230769</v>
      </c>
      <c r="F71" s="75">
        <f t="shared" si="17"/>
        <v>94</v>
      </c>
      <c r="G71" s="65">
        <f t="shared" si="18"/>
        <v>0.652777777777778</v>
      </c>
      <c r="H71" s="76" t="s">
        <v>1201</v>
      </c>
      <c r="I71" s="62">
        <f t="shared" ref="I71:I102" si="25">H71/MAX($H$5:$H$149)*30</f>
        <v>3.76306620209059</v>
      </c>
      <c r="J71" s="61">
        <f t="shared" si="19"/>
        <v>136</v>
      </c>
      <c r="K71" s="65">
        <f t="shared" si="20"/>
        <v>0.944444444444444</v>
      </c>
      <c r="L71" s="22"/>
      <c r="M71" s="61">
        <f t="shared" si="21"/>
        <v>0</v>
      </c>
      <c r="N71" s="61">
        <f t="shared" si="22"/>
        <v>28</v>
      </c>
      <c r="O71" s="65">
        <f t="shared" si="23"/>
        <v>0.194444444444444</v>
      </c>
      <c r="P71" s="61">
        <v>0</v>
      </c>
      <c r="Q71" s="62">
        <f t="shared" ref="Q71:Q102" si="26">E71+I71+M71-P71</f>
        <v>50.3736431251675</v>
      </c>
      <c r="R71" s="61">
        <f t="shared" ref="R71:R102" si="27">RANK(Q71,$Q$6:$Q$149)</f>
        <v>110</v>
      </c>
      <c r="S71" s="67">
        <f t="shared" ref="S71:S102" si="28">IFERROR(RANK(Q71,$Q$6:$Q$149)/COUNT($Q$6:$Q$149),0)</f>
        <v>0.763888888888889</v>
      </c>
      <c r="U71" s="44"/>
    </row>
    <row r="72" s="37" customFormat="1" customHeight="1" spans="1:21">
      <c r="A72" s="71">
        <v>67</v>
      </c>
      <c r="B72" s="72" t="s">
        <v>1538</v>
      </c>
      <c r="C72" s="72" t="s">
        <v>1539</v>
      </c>
      <c r="D72" s="74" t="s">
        <v>489</v>
      </c>
      <c r="E72" s="62">
        <f t="shared" si="24"/>
        <v>48.125</v>
      </c>
      <c r="F72" s="75">
        <f t="shared" si="17"/>
        <v>82</v>
      </c>
      <c r="G72" s="65">
        <f t="shared" si="18"/>
        <v>0.569444444444444</v>
      </c>
      <c r="H72" s="76" t="s">
        <v>180</v>
      </c>
      <c r="I72" s="62">
        <f t="shared" si="25"/>
        <v>4.28571428571429</v>
      </c>
      <c r="J72" s="61">
        <f t="shared" si="19"/>
        <v>117</v>
      </c>
      <c r="K72" s="65">
        <f t="shared" si="20"/>
        <v>0.8125</v>
      </c>
      <c r="L72" s="22"/>
      <c r="M72" s="61">
        <f t="shared" si="21"/>
        <v>0</v>
      </c>
      <c r="N72" s="61">
        <f t="shared" si="22"/>
        <v>28</v>
      </c>
      <c r="O72" s="65">
        <f t="shared" si="23"/>
        <v>0.194444444444444</v>
      </c>
      <c r="P72" s="61">
        <v>0</v>
      </c>
      <c r="Q72" s="62">
        <f t="shared" si="26"/>
        <v>52.4107142857143</v>
      </c>
      <c r="R72" s="61">
        <f t="shared" si="27"/>
        <v>103</v>
      </c>
      <c r="S72" s="67">
        <f t="shared" si="28"/>
        <v>0.715277777777778</v>
      </c>
      <c r="U72" s="44"/>
    </row>
    <row r="73" s="37" customFormat="1" customHeight="1" spans="1:21">
      <c r="A73" s="71">
        <v>68</v>
      </c>
      <c r="B73" s="72" t="s">
        <v>1540</v>
      </c>
      <c r="C73" s="72" t="s">
        <v>1541</v>
      </c>
      <c r="D73" s="74" t="s">
        <v>983</v>
      </c>
      <c r="E73" s="62">
        <f t="shared" si="24"/>
        <v>47.9567307692308</v>
      </c>
      <c r="F73" s="75">
        <f t="shared" si="17"/>
        <v>83</v>
      </c>
      <c r="G73" s="65">
        <f t="shared" si="18"/>
        <v>0.576388888888889</v>
      </c>
      <c r="H73" s="76" t="s">
        <v>421</v>
      </c>
      <c r="I73" s="62">
        <f t="shared" si="25"/>
        <v>7.00348432055749</v>
      </c>
      <c r="J73" s="61">
        <f t="shared" si="19"/>
        <v>65</v>
      </c>
      <c r="K73" s="65">
        <f t="shared" si="20"/>
        <v>0.451388888888889</v>
      </c>
      <c r="L73" s="22"/>
      <c r="M73" s="61">
        <f t="shared" si="21"/>
        <v>0</v>
      </c>
      <c r="N73" s="61">
        <f t="shared" si="22"/>
        <v>28</v>
      </c>
      <c r="O73" s="65">
        <f t="shared" si="23"/>
        <v>0.194444444444444</v>
      </c>
      <c r="P73" s="61">
        <v>0</v>
      </c>
      <c r="Q73" s="62">
        <f t="shared" si="26"/>
        <v>54.9602150897883</v>
      </c>
      <c r="R73" s="61">
        <f t="shared" si="27"/>
        <v>88</v>
      </c>
      <c r="S73" s="67">
        <f t="shared" si="28"/>
        <v>0.611111111111111</v>
      </c>
      <c r="U73" s="44"/>
    </row>
    <row r="74" s="37" customFormat="1" customHeight="1" spans="1:21">
      <c r="A74" s="71">
        <v>69</v>
      </c>
      <c r="B74" s="72" t="s">
        <v>1542</v>
      </c>
      <c r="C74" s="72" t="s">
        <v>1543</v>
      </c>
      <c r="D74" s="74" t="s">
        <v>96</v>
      </c>
      <c r="E74" s="62">
        <f t="shared" si="24"/>
        <v>42.7403846153846</v>
      </c>
      <c r="F74" s="75">
        <f t="shared" si="17"/>
        <v>113</v>
      </c>
      <c r="G74" s="65">
        <f t="shared" si="18"/>
        <v>0.784722222222222</v>
      </c>
      <c r="H74" s="76" t="s">
        <v>21</v>
      </c>
      <c r="I74" s="62">
        <f t="shared" si="25"/>
        <v>8.15331010452962</v>
      </c>
      <c r="J74" s="61">
        <f t="shared" si="19"/>
        <v>53</v>
      </c>
      <c r="K74" s="65">
        <f t="shared" si="20"/>
        <v>0.368055555555556</v>
      </c>
      <c r="L74" s="22">
        <v>9.5</v>
      </c>
      <c r="M74" s="61">
        <f t="shared" si="21"/>
        <v>9.5</v>
      </c>
      <c r="N74" s="61">
        <f t="shared" si="22"/>
        <v>20</v>
      </c>
      <c r="O74" s="65">
        <f t="shared" si="23"/>
        <v>0.138888888888889</v>
      </c>
      <c r="P74" s="61">
        <v>0</v>
      </c>
      <c r="Q74" s="62">
        <f t="shared" si="26"/>
        <v>60.3936947199142</v>
      </c>
      <c r="R74" s="61">
        <f t="shared" si="27"/>
        <v>57</v>
      </c>
      <c r="S74" s="67">
        <f t="shared" si="28"/>
        <v>0.395833333333333</v>
      </c>
      <c r="U74" s="44"/>
    </row>
    <row r="75" s="37" customFormat="1" customHeight="1" spans="1:21">
      <c r="A75" s="71">
        <v>70</v>
      </c>
      <c r="B75" s="72" t="s">
        <v>1544</v>
      </c>
      <c r="C75" s="72" t="s">
        <v>1545</v>
      </c>
      <c r="D75" s="74" t="s">
        <v>1423</v>
      </c>
      <c r="E75" s="62">
        <f t="shared" si="24"/>
        <v>53.6778846153846</v>
      </c>
      <c r="F75" s="75">
        <f t="shared" si="17"/>
        <v>43</v>
      </c>
      <c r="G75" s="65">
        <f t="shared" si="18"/>
        <v>0.298611111111111</v>
      </c>
      <c r="H75" s="76" t="s">
        <v>1291</v>
      </c>
      <c r="I75" s="62">
        <f t="shared" si="25"/>
        <v>11.5505226480836</v>
      </c>
      <c r="J75" s="61">
        <f t="shared" si="19"/>
        <v>34</v>
      </c>
      <c r="K75" s="65">
        <f t="shared" si="20"/>
        <v>0.236111111111111</v>
      </c>
      <c r="L75" s="22"/>
      <c r="M75" s="61">
        <f t="shared" si="21"/>
        <v>0</v>
      </c>
      <c r="N75" s="61">
        <f t="shared" si="22"/>
        <v>28</v>
      </c>
      <c r="O75" s="65">
        <f t="shared" si="23"/>
        <v>0.194444444444444</v>
      </c>
      <c r="P75" s="61">
        <v>0</v>
      </c>
      <c r="Q75" s="62">
        <f t="shared" si="26"/>
        <v>65.2284072634682</v>
      </c>
      <c r="R75" s="61">
        <f t="shared" si="27"/>
        <v>40</v>
      </c>
      <c r="S75" s="67">
        <f t="shared" si="28"/>
        <v>0.277777777777778</v>
      </c>
      <c r="U75" s="44"/>
    </row>
    <row r="76" s="37" customFormat="1" customHeight="1" spans="1:21">
      <c r="A76" s="71">
        <v>71</v>
      </c>
      <c r="B76" s="72" t="s">
        <v>1546</v>
      </c>
      <c r="C76" s="72" t="s">
        <v>1547</v>
      </c>
      <c r="D76" s="74" t="s">
        <v>1548</v>
      </c>
      <c r="E76" s="62">
        <f t="shared" si="24"/>
        <v>66.2980769230769</v>
      </c>
      <c r="F76" s="75">
        <f t="shared" si="17"/>
        <v>2</v>
      </c>
      <c r="G76" s="65">
        <f t="shared" si="18"/>
        <v>0.0138888888888889</v>
      </c>
      <c r="H76" s="76" t="s">
        <v>742</v>
      </c>
      <c r="I76" s="62">
        <f t="shared" si="25"/>
        <v>12.2299651567944</v>
      </c>
      <c r="J76" s="61">
        <f t="shared" si="19"/>
        <v>30</v>
      </c>
      <c r="K76" s="65">
        <f t="shared" si="20"/>
        <v>0.208333333333333</v>
      </c>
      <c r="L76" s="22"/>
      <c r="M76" s="61">
        <f t="shared" si="21"/>
        <v>0</v>
      </c>
      <c r="N76" s="61">
        <f t="shared" si="22"/>
        <v>28</v>
      </c>
      <c r="O76" s="65">
        <f t="shared" si="23"/>
        <v>0.194444444444444</v>
      </c>
      <c r="P76" s="61">
        <v>0</v>
      </c>
      <c r="Q76" s="62">
        <f t="shared" si="26"/>
        <v>78.5280420798713</v>
      </c>
      <c r="R76" s="61">
        <f t="shared" si="27"/>
        <v>18</v>
      </c>
      <c r="S76" s="67">
        <f t="shared" si="28"/>
        <v>0.125</v>
      </c>
      <c r="U76" s="44"/>
    </row>
    <row r="77" s="37" customFormat="1" customHeight="1" spans="1:21">
      <c r="A77" s="71">
        <v>72</v>
      </c>
      <c r="B77" s="72" t="s">
        <v>1549</v>
      </c>
      <c r="C77" s="72" t="s">
        <v>1550</v>
      </c>
      <c r="D77" s="74" t="s">
        <v>1065</v>
      </c>
      <c r="E77" s="62">
        <f t="shared" si="24"/>
        <v>43.9182692307692</v>
      </c>
      <c r="F77" s="75">
        <f t="shared" si="17"/>
        <v>108</v>
      </c>
      <c r="G77" s="65">
        <f t="shared" si="18"/>
        <v>0.75</v>
      </c>
      <c r="H77" s="76" t="s">
        <v>131</v>
      </c>
      <c r="I77" s="62">
        <f t="shared" si="25"/>
        <v>4.18118466898955</v>
      </c>
      <c r="J77" s="61">
        <f t="shared" si="19"/>
        <v>121</v>
      </c>
      <c r="K77" s="65">
        <f t="shared" si="20"/>
        <v>0.840277777777778</v>
      </c>
      <c r="L77" s="22"/>
      <c r="M77" s="61">
        <f t="shared" si="21"/>
        <v>0</v>
      </c>
      <c r="N77" s="61">
        <f t="shared" si="22"/>
        <v>28</v>
      </c>
      <c r="O77" s="65">
        <f t="shared" si="23"/>
        <v>0.194444444444444</v>
      </c>
      <c r="P77" s="61">
        <v>0</v>
      </c>
      <c r="Q77" s="62">
        <f t="shared" si="26"/>
        <v>48.0994538997588</v>
      </c>
      <c r="R77" s="61">
        <f t="shared" si="27"/>
        <v>118</v>
      </c>
      <c r="S77" s="67">
        <f t="shared" si="28"/>
        <v>0.819444444444444</v>
      </c>
      <c r="U77" s="44"/>
    </row>
    <row r="78" s="37" customFormat="1" customHeight="1" spans="1:21">
      <c r="A78" s="71">
        <v>73</v>
      </c>
      <c r="B78" s="72" t="s">
        <v>1551</v>
      </c>
      <c r="C78" s="72" t="s">
        <v>1552</v>
      </c>
      <c r="D78" s="74" t="s">
        <v>32</v>
      </c>
      <c r="E78" s="62">
        <f t="shared" si="24"/>
        <v>45.6009615384615</v>
      </c>
      <c r="F78" s="75">
        <f t="shared" si="17"/>
        <v>101</v>
      </c>
      <c r="G78" s="65">
        <f t="shared" si="18"/>
        <v>0.701388888888889</v>
      </c>
      <c r="H78" s="76" t="s">
        <v>301</v>
      </c>
      <c r="I78" s="62">
        <f t="shared" si="25"/>
        <v>7.8397212543554</v>
      </c>
      <c r="J78" s="61">
        <f t="shared" si="19"/>
        <v>55</v>
      </c>
      <c r="K78" s="65">
        <f t="shared" si="20"/>
        <v>0.381944444444444</v>
      </c>
      <c r="L78" s="22"/>
      <c r="M78" s="61">
        <f t="shared" si="21"/>
        <v>0</v>
      </c>
      <c r="N78" s="61">
        <f t="shared" si="22"/>
        <v>28</v>
      </c>
      <c r="O78" s="65">
        <f t="shared" si="23"/>
        <v>0.194444444444444</v>
      </c>
      <c r="P78" s="61">
        <v>0</v>
      </c>
      <c r="Q78" s="62">
        <f t="shared" si="26"/>
        <v>53.4406827928169</v>
      </c>
      <c r="R78" s="61">
        <f t="shared" si="27"/>
        <v>95</v>
      </c>
      <c r="S78" s="67">
        <f t="shared" si="28"/>
        <v>0.659722222222222</v>
      </c>
      <c r="U78" s="44"/>
    </row>
    <row r="79" s="37" customFormat="1" customHeight="1" spans="1:21">
      <c r="A79" s="71">
        <v>74</v>
      </c>
      <c r="B79" s="72" t="s">
        <v>1553</v>
      </c>
      <c r="C79" s="72" t="s">
        <v>1554</v>
      </c>
      <c r="D79" s="74" t="s">
        <v>396</v>
      </c>
      <c r="E79" s="62">
        <f t="shared" si="24"/>
        <v>44.2548076923077</v>
      </c>
      <c r="F79" s="75">
        <f t="shared" si="17"/>
        <v>107</v>
      </c>
      <c r="G79" s="65">
        <f t="shared" si="18"/>
        <v>0.743055555555556</v>
      </c>
      <c r="H79" s="76" t="s">
        <v>33</v>
      </c>
      <c r="I79" s="62">
        <f t="shared" si="25"/>
        <v>6.37630662020906</v>
      </c>
      <c r="J79" s="61">
        <f t="shared" si="19"/>
        <v>76</v>
      </c>
      <c r="K79" s="65">
        <f t="shared" si="20"/>
        <v>0.527777777777778</v>
      </c>
      <c r="L79" s="22"/>
      <c r="M79" s="61">
        <f t="shared" si="21"/>
        <v>0</v>
      </c>
      <c r="N79" s="61">
        <f t="shared" si="22"/>
        <v>28</v>
      </c>
      <c r="O79" s="65">
        <f t="shared" si="23"/>
        <v>0.194444444444444</v>
      </c>
      <c r="P79" s="61">
        <v>0</v>
      </c>
      <c r="Q79" s="62">
        <f t="shared" si="26"/>
        <v>50.6311143125168</v>
      </c>
      <c r="R79" s="61">
        <f t="shared" si="27"/>
        <v>108</v>
      </c>
      <c r="S79" s="67">
        <f t="shared" si="28"/>
        <v>0.75</v>
      </c>
      <c r="U79" s="44"/>
    </row>
    <row r="80" s="37" customFormat="1" customHeight="1" spans="1:21">
      <c r="A80" s="71">
        <v>75</v>
      </c>
      <c r="B80" s="72" t="s">
        <v>1555</v>
      </c>
      <c r="C80" s="72" t="s">
        <v>1556</v>
      </c>
      <c r="D80" s="74" t="s">
        <v>1220</v>
      </c>
      <c r="E80" s="62">
        <f t="shared" si="24"/>
        <v>33.9903846153846</v>
      </c>
      <c r="F80" s="75">
        <f t="shared" si="17"/>
        <v>139</v>
      </c>
      <c r="G80" s="65">
        <f t="shared" si="18"/>
        <v>0.965277777777778</v>
      </c>
      <c r="H80" s="76" t="s">
        <v>344</v>
      </c>
      <c r="I80" s="62">
        <f t="shared" si="25"/>
        <v>6.58536585365854</v>
      </c>
      <c r="J80" s="61">
        <f t="shared" si="19"/>
        <v>71</v>
      </c>
      <c r="K80" s="65">
        <f t="shared" si="20"/>
        <v>0.493055555555556</v>
      </c>
      <c r="L80" s="22"/>
      <c r="M80" s="61">
        <f t="shared" si="21"/>
        <v>0</v>
      </c>
      <c r="N80" s="61">
        <f t="shared" si="22"/>
        <v>28</v>
      </c>
      <c r="O80" s="65">
        <f t="shared" si="23"/>
        <v>0.194444444444444</v>
      </c>
      <c r="P80" s="61">
        <v>0</v>
      </c>
      <c r="Q80" s="62">
        <f t="shared" si="26"/>
        <v>40.5757504690432</v>
      </c>
      <c r="R80" s="61">
        <f t="shared" si="27"/>
        <v>137</v>
      </c>
      <c r="S80" s="67">
        <f t="shared" si="28"/>
        <v>0.951388888888889</v>
      </c>
      <c r="U80" s="44"/>
    </row>
    <row r="81" s="37" customFormat="1" customHeight="1" spans="1:21">
      <c r="A81" s="71">
        <v>76</v>
      </c>
      <c r="B81" s="72" t="s">
        <v>1557</v>
      </c>
      <c r="C81" s="72" t="s">
        <v>1558</v>
      </c>
      <c r="D81" s="74" t="s">
        <v>1036</v>
      </c>
      <c r="E81" s="62">
        <f t="shared" si="24"/>
        <v>45.0961538461538</v>
      </c>
      <c r="F81" s="75">
        <f t="shared" si="17"/>
        <v>105</v>
      </c>
      <c r="G81" s="65">
        <f t="shared" si="18"/>
        <v>0.729166666666667</v>
      </c>
      <c r="H81" s="76" t="s">
        <v>125</v>
      </c>
      <c r="I81" s="62">
        <f t="shared" si="25"/>
        <v>7.42160278745645</v>
      </c>
      <c r="J81" s="61">
        <f t="shared" si="19"/>
        <v>58</v>
      </c>
      <c r="K81" s="65">
        <f t="shared" si="20"/>
        <v>0.402777777777778</v>
      </c>
      <c r="L81" s="22"/>
      <c r="M81" s="61">
        <f t="shared" si="21"/>
        <v>0</v>
      </c>
      <c r="N81" s="61">
        <f t="shared" si="22"/>
        <v>28</v>
      </c>
      <c r="O81" s="65">
        <f t="shared" si="23"/>
        <v>0.194444444444444</v>
      </c>
      <c r="P81" s="61">
        <v>0</v>
      </c>
      <c r="Q81" s="62">
        <f t="shared" si="26"/>
        <v>52.5177566336103</v>
      </c>
      <c r="R81" s="61">
        <f t="shared" si="27"/>
        <v>102</v>
      </c>
      <c r="S81" s="67">
        <f t="shared" si="28"/>
        <v>0.708333333333333</v>
      </c>
      <c r="U81" s="44"/>
    </row>
    <row r="82" s="37" customFormat="1" customHeight="1" spans="1:21">
      <c r="A82" s="71">
        <v>77</v>
      </c>
      <c r="B82" s="72" t="s">
        <v>1559</v>
      </c>
      <c r="C82" s="72" t="s">
        <v>1560</v>
      </c>
      <c r="D82" s="74" t="s">
        <v>141</v>
      </c>
      <c r="E82" s="62">
        <f t="shared" si="24"/>
        <v>49.3028846153846</v>
      </c>
      <c r="F82" s="75">
        <f t="shared" si="17"/>
        <v>77</v>
      </c>
      <c r="G82" s="65">
        <f t="shared" si="18"/>
        <v>0.534722222222222</v>
      </c>
      <c r="H82" s="76" t="s">
        <v>344</v>
      </c>
      <c r="I82" s="62">
        <f t="shared" si="25"/>
        <v>6.58536585365854</v>
      </c>
      <c r="J82" s="61">
        <f t="shared" si="19"/>
        <v>71</v>
      </c>
      <c r="K82" s="65">
        <f t="shared" si="20"/>
        <v>0.493055555555556</v>
      </c>
      <c r="L82" s="22"/>
      <c r="M82" s="61">
        <f t="shared" si="21"/>
        <v>0</v>
      </c>
      <c r="N82" s="61">
        <f t="shared" si="22"/>
        <v>28</v>
      </c>
      <c r="O82" s="65">
        <f t="shared" si="23"/>
        <v>0.194444444444444</v>
      </c>
      <c r="P82" s="61">
        <v>0</v>
      </c>
      <c r="Q82" s="62">
        <f t="shared" si="26"/>
        <v>55.8882504690432</v>
      </c>
      <c r="R82" s="61">
        <f t="shared" si="27"/>
        <v>83</v>
      </c>
      <c r="S82" s="67">
        <f t="shared" si="28"/>
        <v>0.576388888888889</v>
      </c>
      <c r="U82" s="44"/>
    </row>
    <row r="83" s="37" customFormat="1" customHeight="1" spans="1:21">
      <c r="A83" s="71">
        <v>78</v>
      </c>
      <c r="B83" s="72" t="s">
        <v>1561</v>
      </c>
      <c r="C83" s="72" t="s">
        <v>1562</v>
      </c>
      <c r="D83" s="74" t="s">
        <v>148</v>
      </c>
      <c r="E83" s="62">
        <f t="shared" si="24"/>
        <v>51.6586538461538</v>
      </c>
      <c r="F83" s="75">
        <f t="shared" si="17"/>
        <v>53</v>
      </c>
      <c r="G83" s="65">
        <f t="shared" si="18"/>
        <v>0.368055555555556</v>
      </c>
      <c r="H83" s="76" t="s">
        <v>1388</v>
      </c>
      <c r="I83" s="62">
        <f t="shared" si="25"/>
        <v>19.390243902439</v>
      </c>
      <c r="J83" s="61">
        <f t="shared" si="19"/>
        <v>9</v>
      </c>
      <c r="K83" s="65">
        <f t="shared" si="20"/>
        <v>0.0625</v>
      </c>
      <c r="L83" s="22">
        <v>15.5</v>
      </c>
      <c r="M83" s="61">
        <f t="shared" si="21"/>
        <v>15.5</v>
      </c>
      <c r="N83" s="61">
        <f t="shared" si="22"/>
        <v>11</v>
      </c>
      <c r="O83" s="65">
        <f t="shared" si="23"/>
        <v>0.0763888888888889</v>
      </c>
      <c r="P83" s="61">
        <v>0</v>
      </c>
      <c r="Q83" s="62">
        <f t="shared" si="26"/>
        <v>86.5488977485929</v>
      </c>
      <c r="R83" s="61">
        <f t="shared" si="27"/>
        <v>13</v>
      </c>
      <c r="S83" s="67">
        <f t="shared" si="28"/>
        <v>0.0902777777777778</v>
      </c>
      <c r="U83" s="44"/>
    </row>
    <row r="84" s="37" customFormat="1" customHeight="1" spans="1:21">
      <c r="A84" s="71">
        <v>79</v>
      </c>
      <c r="B84" s="72" t="s">
        <v>1563</v>
      </c>
      <c r="C84" s="72" t="s">
        <v>1564</v>
      </c>
      <c r="D84" s="74" t="s">
        <v>44</v>
      </c>
      <c r="E84" s="62">
        <f t="shared" si="24"/>
        <v>47.6201923076923</v>
      </c>
      <c r="F84" s="75">
        <f t="shared" si="17"/>
        <v>85</v>
      </c>
      <c r="G84" s="65">
        <f t="shared" si="18"/>
        <v>0.590277777777778</v>
      </c>
      <c r="H84" s="76" t="s">
        <v>1565</v>
      </c>
      <c r="I84" s="62">
        <f t="shared" si="25"/>
        <v>18.1358885017422</v>
      </c>
      <c r="J84" s="61">
        <f t="shared" si="19"/>
        <v>14</v>
      </c>
      <c r="K84" s="65">
        <f t="shared" si="20"/>
        <v>0.0972222222222222</v>
      </c>
      <c r="L84" s="22"/>
      <c r="M84" s="61">
        <f t="shared" si="21"/>
        <v>0</v>
      </c>
      <c r="N84" s="61">
        <f t="shared" si="22"/>
        <v>28</v>
      </c>
      <c r="O84" s="65">
        <f t="shared" si="23"/>
        <v>0.194444444444444</v>
      </c>
      <c r="P84" s="61">
        <v>0</v>
      </c>
      <c r="Q84" s="62">
        <f t="shared" si="26"/>
        <v>65.7560808094345</v>
      </c>
      <c r="R84" s="61">
        <f t="shared" si="27"/>
        <v>37</v>
      </c>
      <c r="S84" s="67">
        <f t="shared" si="28"/>
        <v>0.256944444444444</v>
      </c>
      <c r="U84" s="44"/>
    </row>
    <row r="85" s="37" customFormat="1" customHeight="1" spans="1:21">
      <c r="A85" s="71">
        <v>80</v>
      </c>
      <c r="B85" s="72" t="s">
        <v>1566</v>
      </c>
      <c r="C85" s="72" t="s">
        <v>1567</v>
      </c>
      <c r="D85" s="74" t="s">
        <v>1132</v>
      </c>
      <c r="E85" s="62">
        <f t="shared" si="24"/>
        <v>41.2259615384615</v>
      </c>
      <c r="F85" s="75">
        <f t="shared" si="17"/>
        <v>120</v>
      </c>
      <c r="G85" s="65">
        <f t="shared" si="18"/>
        <v>0.833333333333333</v>
      </c>
      <c r="H85" s="76" t="s">
        <v>507</v>
      </c>
      <c r="I85" s="62">
        <f t="shared" si="25"/>
        <v>3.97212543554007</v>
      </c>
      <c r="J85" s="61">
        <f t="shared" si="19"/>
        <v>128</v>
      </c>
      <c r="K85" s="65">
        <f t="shared" si="20"/>
        <v>0.888888888888889</v>
      </c>
      <c r="L85" s="22"/>
      <c r="M85" s="61">
        <f t="shared" si="21"/>
        <v>0</v>
      </c>
      <c r="N85" s="61">
        <f t="shared" si="22"/>
        <v>28</v>
      </c>
      <c r="O85" s="65">
        <f t="shared" si="23"/>
        <v>0.194444444444444</v>
      </c>
      <c r="P85" s="61">
        <v>0</v>
      </c>
      <c r="Q85" s="62">
        <f t="shared" si="26"/>
        <v>45.1980869740016</v>
      </c>
      <c r="R85" s="61">
        <f t="shared" si="27"/>
        <v>124</v>
      </c>
      <c r="S85" s="67">
        <f t="shared" si="28"/>
        <v>0.861111111111111</v>
      </c>
      <c r="U85" s="44"/>
    </row>
    <row r="86" s="37" customFormat="1" customHeight="1" spans="1:21">
      <c r="A86" s="71">
        <v>81</v>
      </c>
      <c r="B86" s="72" t="s">
        <v>1568</v>
      </c>
      <c r="C86" s="72" t="s">
        <v>1569</v>
      </c>
      <c r="D86" s="74" t="s">
        <v>1570</v>
      </c>
      <c r="E86" s="62">
        <f t="shared" si="24"/>
        <v>57.8846153846154</v>
      </c>
      <c r="F86" s="75">
        <f t="shared" si="17"/>
        <v>21</v>
      </c>
      <c r="G86" s="65">
        <f t="shared" si="18"/>
        <v>0.145833333333333</v>
      </c>
      <c r="H86" s="76" t="s">
        <v>1571</v>
      </c>
      <c r="I86" s="62">
        <f t="shared" si="25"/>
        <v>21.794425087108</v>
      </c>
      <c r="J86" s="61">
        <f t="shared" si="19"/>
        <v>5</v>
      </c>
      <c r="K86" s="65">
        <f t="shared" si="20"/>
        <v>0.0347222222222222</v>
      </c>
      <c r="L86" s="22">
        <v>10</v>
      </c>
      <c r="M86" s="61">
        <f t="shared" si="21"/>
        <v>10</v>
      </c>
      <c r="N86" s="61">
        <f t="shared" si="22"/>
        <v>18</v>
      </c>
      <c r="O86" s="65">
        <f t="shared" si="23"/>
        <v>0.125</v>
      </c>
      <c r="P86" s="61">
        <v>0</v>
      </c>
      <c r="Q86" s="62">
        <f t="shared" si="26"/>
        <v>89.6790404717234</v>
      </c>
      <c r="R86" s="61">
        <f t="shared" si="27"/>
        <v>10</v>
      </c>
      <c r="S86" s="67">
        <f t="shared" si="28"/>
        <v>0.0694444444444444</v>
      </c>
      <c r="U86" s="44"/>
    </row>
    <row r="87" s="37" customFormat="1" customHeight="1" spans="1:21">
      <c r="A87" s="71">
        <v>82</v>
      </c>
      <c r="B87" s="72" t="s">
        <v>1572</v>
      </c>
      <c r="C87" s="72" t="s">
        <v>1573</v>
      </c>
      <c r="D87" s="74" t="s">
        <v>1574</v>
      </c>
      <c r="E87" s="62">
        <f t="shared" si="24"/>
        <v>61.7548076923077</v>
      </c>
      <c r="F87" s="75">
        <f t="shared" si="17"/>
        <v>8</v>
      </c>
      <c r="G87" s="65">
        <f t="shared" si="18"/>
        <v>0.0555555555555556</v>
      </c>
      <c r="H87" s="76" t="s">
        <v>1575</v>
      </c>
      <c r="I87" s="62">
        <f t="shared" si="25"/>
        <v>15.7317073170732</v>
      </c>
      <c r="J87" s="61">
        <f t="shared" si="19"/>
        <v>21</v>
      </c>
      <c r="K87" s="65">
        <f t="shared" si="20"/>
        <v>0.145833333333333</v>
      </c>
      <c r="L87" s="22">
        <v>6</v>
      </c>
      <c r="M87" s="61">
        <f t="shared" si="21"/>
        <v>6</v>
      </c>
      <c r="N87" s="61">
        <f t="shared" si="22"/>
        <v>23</v>
      </c>
      <c r="O87" s="65">
        <f t="shared" si="23"/>
        <v>0.159722222222222</v>
      </c>
      <c r="P87" s="61">
        <v>0</v>
      </c>
      <c r="Q87" s="62">
        <f t="shared" si="26"/>
        <v>83.4865150093809</v>
      </c>
      <c r="R87" s="61">
        <f t="shared" si="27"/>
        <v>15</v>
      </c>
      <c r="S87" s="67">
        <f t="shared" si="28"/>
        <v>0.104166666666667</v>
      </c>
      <c r="U87" s="44"/>
    </row>
    <row r="88" s="37" customFormat="1" customHeight="1" spans="1:21">
      <c r="A88" s="71">
        <v>83</v>
      </c>
      <c r="B88" s="72" t="s">
        <v>1576</v>
      </c>
      <c r="C88" s="72" t="s">
        <v>1577</v>
      </c>
      <c r="D88" s="74" t="s">
        <v>917</v>
      </c>
      <c r="E88" s="62">
        <f t="shared" si="24"/>
        <v>50.1442307692308</v>
      </c>
      <c r="F88" s="75">
        <f t="shared" si="17"/>
        <v>66</v>
      </c>
      <c r="G88" s="65">
        <f t="shared" si="18"/>
        <v>0.458333333333333</v>
      </c>
      <c r="H88" s="76" t="s">
        <v>1450</v>
      </c>
      <c r="I88" s="62">
        <f t="shared" si="25"/>
        <v>12.8571428571429</v>
      </c>
      <c r="J88" s="61">
        <f t="shared" si="19"/>
        <v>27</v>
      </c>
      <c r="K88" s="65">
        <f t="shared" si="20"/>
        <v>0.1875</v>
      </c>
      <c r="L88" s="22"/>
      <c r="M88" s="61">
        <f t="shared" si="21"/>
        <v>0</v>
      </c>
      <c r="N88" s="61">
        <f t="shared" si="22"/>
        <v>28</v>
      </c>
      <c r="O88" s="65">
        <f t="shared" si="23"/>
        <v>0.194444444444444</v>
      </c>
      <c r="P88" s="61">
        <v>0</v>
      </c>
      <c r="Q88" s="62">
        <f t="shared" si="26"/>
        <v>63.0013736263736</v>
      </c>
      <c r="R88" s="61">
        <f t="shared" si="27"/>
        <v>48</v>
      </c>
      <c r="S88" s="67">
        <f t="shared" si="28"/>
        <v>0.333333333333333</v>
      </c>
      <c r="U88" s="44"/>
    </row>
    <row r="89" s="37" customFormat="1" customHeight="1" spans="1:21">
      <c r="A89" s="71">
        <v>84</v>
      </c>
      <c r="B89" s="72" t="s">
        <v>1578</v>
      </c>
      <c r="C89" s="72" t="s">
        <v>1579</v>
      </c>
      <c r="D89" s="74" t="s">
        <v>96</v>
      </c>
      <c r="E89" s="62">
        <f t="shared" si="24"/>
        <v>42.7403846153846</v>
      </c>
      <c r="F89" s="75">
        <f t="shared" si="17"/>
        <v>113</v>
      </c>
      <c r="G89" s="65">
        <f t="shared" si="18"/>
        <v>0.784722222222222</v>
      </c>
      <c r="H89" s="76" t="s">
        <v>507</v>
      </c>
      <c r="I89" s="62">
        <f t="shared" si="25"/>
        <v>3.97212543554007</v>
      </c>
      <c r="J89" s="61">
        <f t="shared" si="19"/>
        <v>128</v>
      </c>
      <c r="K89" s="65">
        <f t="shared" si="20"/>
        <v>0.888888888888889</v>
      </c>
      <c r="L89" s="22"/>
      <c r="M89" s="61">
        <f t="shared" si="21"/>
        <v>0</v>
      </c>
      <c r="N89" s="61">
        <f t="shared" si="22"/>
        <v>28</v>
      </c>
      <c r="O89" s="65">
        <f t="shared" si="23"/>
        <v>0.194444444444444</v>
      </c>
      <c r="P89" s="61">
        <v>0</v>
      </c>
      <c r="Q89" s="62">
        <f t="shared" si="26"/>
        <v>46.7125100509247</v>
      </c>
      <c r="R89" s="61">
        <f t="shared" si="27"/>
        <v>120</v>
      </c>
      <c r="S89" s="67">
        <f t="shared" si="28"/>
        <v>0.833333333333333</v>
      </c>
      <c r="U89" s="44"/>
    </row>
    <row r="90" s="37" customFormat="1" customHeight="1" spans="1:21">
      <c r="A90" s="71">
        <v>85</v>
      </c>
      <c r="B90" s="72" t="s">
        <v>1580</v>
      </c>
      <c r="C90" s="72" t="s">
        <v>1581</v>
      </c>
      <c r="D90" s="74" t="s">
        <v>36</v>
      </c>
      <c r="E90" s="62">
        <f t="shared" si="24"/>
        <v>57.7163461538462</v>
      </c>
      <c r="F90" s="75">
        <f t="shared" si="17"/>
        <v>22</v>
      </c>
      <c r="G90" s="65">
        <f t="shared" si="18"/>
        <v>0.152777777777778</v>
      </c>
      <c r="H90" s="76" t="s">
        <v>105</v>
      </c>
      <c r="I90" s="62">
        <f t="shared" si="25"/>
        <v>4.49477351916376</v>
      </c>
      <c r="J90" s="61">
        <f t="shared" si="19"/>
        <v>110</v>
      </c>
      <c r="K90" s="65">
        <f t="shared" si="20"/>
        <v>0.763888888888889</v>
      </c>
      <c r="L90" s="22"/>
      <c r="M90" s="61">
        <f t="shared" si="21"/>
        <v>0</v>
      </c>
      <c r="N90" s="61">
        <f t="shared" si="22"/>
        <v>28</v>
      </c>
      <c r="O90" s="65">
        <f t="shared" si="23"/>
        <v>0.194444444444444</v>
      </c>
      <c r="P90" s="61">
        <v>0</v>
      </c>
      <c r="Q90" s="62">
        <f t="shared" si="26"/>
        <v>62.2111196730099</v>
      </c>
      <c r="R90" s="61">
        <f t="shared" si="27"/>
        <v>52</v>
      </c>
      <c r="S90" s="67">
        <f t="shared" si="28"/>
        <v>0.361111111111111</v>
      </c>
      <c r="U90" s="44"/>
    </row>
    <row r="91" s="37" customFormat="1" customHeight="1" spans="1:21">
      <c r="A91" s="71">
        <v>86</v>
      </c>
      <c r="B91" s="72" t="s">
        <v>1582</v>
      </c>
      <c r="C91" s="72" t="s">
        <v>1583</v>
      </c>
      <c r="D91" s="74" t="s">
        <v>250</v>
      </c>
      <c r="E91" s="62">
        <f t="shared" si="24"/>
        <v>58.7259615384615</v>
      </c>
      <c r="F91" s="75">
        <f t="shared" si="17"/>
        <v>18</v>
      </c>
      <c r="G91" s="65">
        <f t="shared" si="18"/>
        <v>0.125</v>
      </c>
      <c r="H91" s="76" t="s">
        <v>1223</v>
      </c>
      <c r="I91" s="62">
        <f t="shared" si="25"/>
        <v>12.7003484320557</v>
      </c>
      <c r="J91" s="61">
        <f t="shared" si="19"/>
        <v>29</v>
      </c>
      <c r="K91" s="65">
        <f t="shared" si="20"/>
        <v>0.201388888888889</v>
      </c>
      <c r="L91" s="22"/>
      <c r="M91" s="61">
        <f t="shared" si="21"/>
        <v>0</v>
      </c>
      <c r="N91" s="61">
        <f t="shared" si="22"/>
        <v>28</v>
      </c>
      <c r="O91" s="65">
        <f t="shared" si="23"/>
        <v>0.194444444444444</v>
      </c>
      <c r="P91" s="61">
        <v>0</v>
      </c>
      <c r="Q91" s="62">
        <f t="shared" si="26"/>
        <v>71.4263099705173</v>
      </c>
      <c r="R91" s="61">
        <f t="shared" si="27"/>
        <v>26</v>
      </c>
      <c r="S91" s="67">
        <f t="shared" si="28"/>
        <v>0.180555555555556</v>
      </c>
      <c r="U91" s="44"/>
    </row>
    <row r="92" s="37" customFormat="1" customHeight="1" spans="1:21">
      <c r="A92" s="71">
        <v>87</v>
      </c>
      <c r="B92" s="72" t="s">
        <v>1584</v>
      </c>
      <c r="C92" s="72" t="s">
        <v>1585</v>
      </c>
      <c r="D92" s="74" t="s">
        <v>1586</v>
      </c>
      <c r="E92" s="62">
        <f t="shared" si="24"/>
        <v>41.5625</v>
      </c>
      <c r="F92" s="75">
        <f t="shared" si="17"/>
        <v>119</v>
      </c>
      <c r="G92" s="65">
        <f t="shared" si="18"/>
        <v>0.826388888888889</v>
      </c>
      <c r="H92" s="76" t="s">
        <v>1405</v>
      </c>
      <c r="I92" s="62">
        <f t="shared" si="25"/>
        <v>3.86759581881533</v>
      </c>
      <c r="J92" s="61">
        <f t="shared" si="19"/>
        <v>131</v>
      </c>
      <c r="K92" s="65">
        <f t="shared" si="20"/>
        <v>0.909722222222222</v>
      </c>
      <c r="L92" s="22"/>
      <c r="M92" s="61">
        <f t="shared" si="21"/>
        <v>0</v>
      </c>
      <c r="N92" s="61">
        <f t="shared" si="22"/>
        <v>28</v>
      </c>
      <c r="O92" s="65">
        <f t="shared" si="23"/>
        <v>0.194444444444444</v>
      </c>
      <c r="P92" s="61">
        <v>0</v>
      </c>
      <c r="Q92" s="62">
        <f t="shared" si="26"/>
        <v>45.4300958188153</v>
      </c>
      <c r="R92" s="61">
        <f t="shared" si="27"/>
        <v>123</v>
      </c>
      <c r="S92" s="67">
        <f t="shared" si="28"/>
        <v>0.854166666666667</v>
      </c>
      <c r="U92" s="44"/>
    </row>
    <row r="93" s="37" customFormat="1" customHeight="1" spans="1:21">
      <c r="A93" s="71">
        <v>88</v>
      </c>
      <c r="B93" s="72" t="s">
        <v>1587</v>
      </c>
      <c r="C93" s="72" t="s">
        <v>1588</v>
      </c>
      <c r="D93" s="74" t="s">
        <v>447</v>
      </c>
      <c r="E93" s="62">
        <f t="shared" si="24"/>
        <v>60.7451923076923</v>
      </c>
      <c r="F93" s="75">
        <f t="shared" si="17"/>
        <v>11</v>
      </c>
      <c r="G93" s="65">
        <f t="shared" si="18"/>
        <v>0.0763888888888889</v>
      </c>
      <c r="H93" s="76" t="s">
        <v>582</v>
      </c>
      <c r="I93" s="62">
        <f t="shared" si="25"/>
        <v>7.31707317073171</v>
      </c>
      <c r="J93" s="61">
        <f t="shared" si="19"/>
        <v>61</v>
      </c>
      <c r="K93" s="65">
        <f t="shared" si="20"/>
        <v>0.423611111111111</v>
      </c>
      <c r="L93" s="22"/>
      <c r="M93" s="61">
        <f t="shared" si="21"/>
        <v>0</v>
      </c>
      <c r="N93" s="61">
        <f t="shared" si="22"/>
        <v>28</v>
      </c>
      <c r="O93" s="65">
        <f t="shared" si="23"/>
        <v>0.194444444444444</v>
      </c>
      <c r="P93" s="61">
        <v>0</v>
      </c>
      <c r="Q93" s="62">
        <f t="shared" si="26"/>
        <v>68.062265478424</v>
      </c>
      <c r="R93" s="61">
        <f t="shared" si="27"/>
        <v>34</v>
      </c>
      <c r="S93" s="67">
        <f t="shared" si="28"/>
        <v>0.236111111111111</v>
      </c>
      <c r="U93" s="44"/>
    </row>
    <row r="94" s="37" customFormat="1" customHeight="1" spans="1:21">
      <c r="A94" s="71">
        <v>89</v>
      </c>
      <c r="B94" s="72" t="s">
        <v>1589</v>
      </c>
      <c r="C94" s="72" t="s">
        <v>1590</v>
      </c>
      <c r="D94" s="74" t="s">
        <v>602</v>
      </c>
      <c r="E94" s="62">
        <f t="shared" si="24"/>
        <v>49.9759615384615</v>
      </c>
      <c r="F94" s="75">
        <f t="shared" si="17"/>
        <v>70</v>
      </c>
      <c r="G94" s="65">
        <f t="shared" si="18"/>
        <v>0.486111111111111</v>
      </c>
      <c r="H94" s="76" t="s">
        <v>432</v>
      </c>
      <c r="I94" s="62">
        <f t="shared" si="25"/>
        <v>10.5052264808362</v>
      </c>
      <c r="J94" s="61">
        <f t="shared" si="19"/>
        <v>39</v>
      </c>
      <c r="K94" s="65">
        <f t="shared" si="20"/>
        <v>0.270833333333333</v>
      </c>
      <c r="L94" s="22"/>
      <c r="M94" s="61">
        <f t="shared" si="21"/>
        <v>0</v>
      </c>
      <c r="N94" s="61">
        <f t="shared" si="22"/>
        <v>28</v>
      </c>
      <c r="O94" s="65">
        <f t="shared" si="23"/>
        <v>0.194444444444444</v>
      </c>
      <c r="P94" s="61">
        <v>0</v>
      </c>
      <c r="Q94" s="62">
        <f t="shared" si="26"/>
        <v>60.4811880192978</v>
      </c>
      <c r="R94" s="61">
        <f t="shared" si="27"/>
        <v>56</v>
      </c>
      <c r="S94" s="67">
        <f t="shared" si="28"/>
        <v>0.388888888888889</v>
      </c>
      <c r="U94" s="44"/>
    </row>
    <row r="95" s="37" customFormat="1" customHeight="1" spans="1:21">
      <c r="A95" s="71">
        <v>90</v>
      </c>
      <c r="B95" s="72" t="s">
        <v>1591</v>
      </c>
      <c r="C95" s="72" t="s">
        <v>1592</v>
      </c>
      <c r="D95" s="74" t="s">
        <v>879</v>
      </c>
      <c r="E95" s="62">
        <f t="shared" si="24"/>
        <v>51.3221153846154</v>
      </c>
      <c r="F95" s="75">
        <f t="shared" si="17"/>
        <v>54</v>
      </c>
      <c r="G95" s="65">
        <f t="shared" si="18"/>
        <v>0.375</v>
      </c>
      <c r="H95" s="76" t="s">
        <v>53</v>
      </c>
      <c r="I95" s="62">
        <f t="shared" si="25"/>
        <v>5.64459930313589</v>
      </c>
      <c r="J95" s="61">
        <f t="shared" si="19"/>
        <v>93</v>
      </c>
      <c r="K95" s="65">
        <f t="shared" si="20"/>
        <v>0.645833333333333</v>
      </c>
      <c r="L95" s="22"/>
      <c r="M95" s="61">
        <f t="shared" si="21"/>
        <v>0</v>
      </c>
      <c r="N95" s="61">
        <f t="shared" si="22"/>
        <v>28</v>
      </c>
      <c r="O95" s="65">
        <f t="shared" si="23"/>
        <v>0.194444444444444</v>
      </c>
      <c r="P95" s="61">
        <v>0</v>
      </c>
      <c r="Q95" s="62">
        <f t="shared" si="26"/>
        <v>56.9667146877513</v>
      </c>
      <c r="R95" s="61">
        <f t="shared" si="27"/>
        <v>75</v>
      </c>
      <c r="S95" s="67">
        <f t="shared" si="28"/>
        <v>0.520833333333333</v>
      </c>
      <c r="U95" s="44"/>
    </row>
    <row r="96" s="37" customFormat="1" customHeight="1" spans="1:21">
      <c r="A96" s="71">
        <v>91</v>
      </c>
      <c r="B96" s="72" t="s">
        <v>1593</v>
      </c>
      <c r="C96" s="72" t="s">
        <v>1594</v>
      </c>
      <c r="D96" s="74" t="s">
        <v>1351</v>
      </c>
      <c r="E96" s="62">
        <f t="shared" si="24"/>
        <v>45.9375</v>
      </c>
      <c r="F96" s="75">
        <f t="shared" si="17"/>
        <v>98</v>
      </c>
      <c r="G96" s="65">
        <f t="shared" si="18"/>
        <v>0.680555555555556</v>
      </c>
      <c r="H96" s="76" t="s">
        <v>1405</v>
      </c>
      <c r="I96" s="62">
        <f t="shared" si="25"/>
        <v>3.86759581881533</v>
      </c>
      <c r="J96" s="61">
        <f t="shared" si="19"/>
        <v>131</v>
      </c>
      <c r="K96" s="65">
        <f t="shared" si="20"/>
        <v>0.909722222222222</v>
      </c>
      <c r="L96" s="22"/>
      <c r="M96" s="61">
        <f t="shared" si="21"/>
        <v>0</v>
      </c>
      <c r="N96" s="61">
        <f t="shared" si="22"/>
        <v>28</v>
      </c>
      <c r="O96" s="65">
        <f t="shared" si="23"/>
        <v>0.194444444444444</v>
      </c>
      <c r="P96" s="61">
        <v>0</v>
      </c>
      <c r="Q96" s="62">
        <f t="shared" si="26"/>
        <v>49.8050958188153</v>
      </c>
      <c r="R96" s="61">
        <f t="shared" si="27"/>
        <v>112</v>
      </c>
      <c r="S96" s="67">
        <f t="shared" si="28"/>
        <v>0.777777777777778</v>
      </c>
      <c r="U96" s="44"/>
    </row>
    <row r="97" s="37" customFormat="1" customHeight="1" spans="1:21">
      <c r="A97" s="71">
        <v>92</v>
      </c>
      <c r="B97" s="72" t="s">
        <v>1595</v>
      </c>
      <c r="C97" s="72" t="s">
        <v>1596</v>
      </c>
      <c r="D97" s="74" t="s">
        <v>68</v>
      </c>
      <c r="E97" s="62">
        <f t="shared" si="24"/>
        <v>55.1923076923077</v>
      </c>
      <c r="F97" s="75">
        <f t="shared" si="17"/>
        <v>31</v>
      </c>
      <c r="G97" s="65">
        <f t="shared" si="18"/>
        <v>0.215277777777778</v>
      </c>
      <c r="H97" s="76" t="s">
        <v>176</v>
      </c>
      <c r="I97" s="62">
        <f t="shared" si="25"/>
        <v>20.2264808362369</v>
      </c>
      <c r="J97" s="61">
        <f t="shared" si="19"/>
        <v>6</v>
      </c>
      <c r="K97" s="65">
        <f t="shared" si="20"/>
        <v>0.0416666666666667</v>
      </c>
      <c r="L97" s="22">
        <v>14.2</v>
      </c>
      <c r="M97" s="61">
        <f t="shared" si="21"/>
        <v>14.2</v>
      </c>
      <c r="N97" s="61">
        <f t="shared" si="22"/>
        <v>12</v>
      </c>
      <c r="O97" s="65">
        <f t="shared" si="23"/>
        <v>0.0833333333333333</v>
      </c>
      <c r="P97" s="61">
        <v>0</v>
      </c>
      <c r="Q97" s="62">
        <f t="shared" si="26"/>
        <v>89.6187885285446</v>
      </c>
      <c r="R97" s="61">
        <f t="shared" si="27"/>
        <v>11</v>
      </c>
      <c r="S97" s="67">
        <f t="shared" si="28"/>
        <v>0.0763888888888889</v>
      </c>
      <c r="U97" s="44"/>
    </row>
    <row r="98" s="37" customFormat="1" customHeight="1" spans="1:21">
      <c r="A98" s="71">
        <v>93</v>
      </c>
      <c r="B98" s="72" t="s">
        <v>1597</v>
      </c>
      <c r="C98" s="72" t="s">
        <v>1598</v>
      </c>
      <c r="D98" s="74" t="s">
        <v>1351</v>
      </c>
      <c r="E98" s="62">
        <f t="shared" si="24"/>
        <v>45.9375</v>
      </c>
      <c r="F98" s="75">
        <f t="shared" si="17"/>
        <v>98</v>
      </c>
      <c r="G98" s="65">
        <f t="shared" si="18"/>
        <v>0.680555555555556</v>
      </c>
      <c r="H98" s="76" t="s">
        <v>518</v>
      </c>
      <c r="I98" s="62">
        <f t="shared" si="25"/>
        <v>5.54006968641115</v>
      </c>
      <c r="J98" s="61">
        <f t="shared" si="19"/>
        <v>96</v>
      </c>
      <c r="K98" s="65">
        <f t="shared" si="20"/>
        <v>0.666666666666667</v>
      </c>
      <c r="L98" s="22"/>
      <c r="M98" s="61">
        <f t="shared" si="21"/>
        <v>0</v>
      </c>
      <c r="N98" s="61">
        <f t="shared" si="22"/>
        <v>28</v>
      </c>
      <c r="O98" s="65">
        <f t="shared" si="23"/>
        <v>0.194444444444444</v>
      </c>
      <c r="P98" s="61">
        <v>0</v>
      </c>
      <c r="Q98" s="62">
        <f t="shared" si="26"/>
        <v>51.4775696864112</v>
      </c>
      <c r="R98" s="61">
        <f t="shared" si="27"/>
        <v>105</v>
      </c>
      <c r="S98" s="67">
        <f t="shared" si="28"/>
        <v>0.729166666666667</v>
      </c>
      <c r="U98" s="44"/>
    </row>
    <row r="99" s="37" customFormat="1" customHeight="1" spans="1:21">
      <c r="A99" s="71">
        <v>94</v>
      </c>
      <c r="B99" s="72" t="s">
        <v>1599</v>
      </c>
      <c r="C99" s="72" t="s">
        <v>1600</v>
      </c>
      <c r="D99" s="74" t="s">
        <v>1110</v>
      </c>
      <c r="E99" s="62">
        <f t="shared" si="24"/>
        <v>42.2355769230769</v>
      </c>
      <c r="F99" s="75">
        <f t="shared" si="17"/>
        <v>118</v>
      </c>
      <c r="G99" s="65">
        <f t="shared" si="18"/>
        <v>0.819444444444444</v>
      </c>
      <c r="H99" s="76" t="s">
        <v>1601</v>
      </c>
      <c r="I99" s="62">
        <f t="shared" si="25"/>
        <v>16.7770034843206</v>
      </c>
      <c r="J99" s="61">
        <f t="shared" si="19"/>
        <v>18</v>
      </c>
      <c r="K99" s="65">
        <f t="shared" si="20"/>
        <v>0.125</v>
      </c>
      <c r="L99" s="22"/>
      <c r="M99" s="61">
        <f t="shared" si="21"/>
        <v>0</v>
      </c>
      <c r="N99" s="61">
        <f t="shared" si="22"/>
        <v>28</v>
      </c>
      <c r="O99" s="65">
        <f t="shared" si="23"/>
        <v>0.194444444444444</v>
      </c>
      <c r="P99" s="61">
        <v>0</v>
      </c>
      <c r="Q99" s="62">
        <f t="shared" si="26"/>
        <v>59.0125804073975</v>
      </c>
      <c r="R99" s="61">
        <f t="shared" si="27"/>
        <v>65</v>
      </c>
      <c r="S99" s="67">
        <f t="shared" si="28"/>
        <v>0.451388888888889</v>
      </c>
      <c r="U99" s="44"/>
    </row>
    <row r="100" s="37" customFormat="1" customHeight="1" spans="1:21">
      <c r="A100" s="71">
        <v>95</v>
      </c>
      <c r="B100" s="72" t="s">
        <v>1602</v>
      </c>
      <c r="C100" s="72" t="s">
        <v>1603</v>
      </c>
      <c r="D100" s="74" t="s">
        <v>1604</v>
      </c>
      <c r="E100" s="62">
        <f t="shared" si="24"/>
        <v>70</v>
      </c>
      <c r="F100" s="75">
        <f t="shared" si="17"/>
        <v>1</v>
      </c>
      <c r="G100" s="65">
        <f t="shared" si="18"/>
        <v>0.00694444444444444</v>
      </c>
      <c r="H100" s="76" t="s">
        <v>1605</v>
      </c>
      <c r="I100" s="62">
        <f t="shared" si="25"/>
        <v>11.2369337979094</v>
      </c>
      <c r="J100" s="61">
        <f t="shared" si="19"/>
        <v>36</v>
      </c>
      <c r="K100" s="65">
        <f t="shared" si="20"/>
        <v>0.25</v>
      </c>
      <c r="L100" s="22">
        <v>28</v>
      </c>
      <c r="M100" s="61">
        <f t="shared" si="21"/>
        <v>28</v>
      </c>
      <c r="N100" s="61">
        <f t="shared" si="22"/>
        <v>3</v>
      </c>
      <c r="O100" s="65">
        <f t="shared" si="23"/>
        <v>0.0208333333333333</v>
      </c>
      <c r="P100" s="61">
        <v>0</v>
      </c>
      <c r="Q100" s="62">
        <f t="shared" si="26"/>
        <v>109.236933797909</v>
      </c>
      <c r="R100" s="61">
        <f t="shared" si="27"/>
        <v>4</v>
      </c>
      <c r="S100" s="67">
        <f t="shared" si="28"/>
        <v>0.0277777777777778</v>
      </c>
      <c r="U100" s="44"/>
    </row>
    <row r="101" s="37" customFormat="1" customHeight="1" spans="1:21">
      <c r="A101" s="71">
        <v>96</v>
      </c>
      <c r="B101" s="72" t="s">
        <v>1606</v>
      </c>
      <c r="C101" s="72" t="s">
        <v>1607</v>
      </c>
      <c r="D101" s="74" t="s">
        <v>151</v>
      </c>
      <c r="E101" s="62">
        <f t="shared" si="24"/>
        <v>54.6875</v>
      </c>
      <c r="F101" s="75">
        <f t="shared" si="17"/>
        <v>34</v>
      </c>
      <c r="G101" s="65">
        <f t="shared" si="18"/>
        <v>0.236111111111111</v>
      </c>
      <c r="H101" s="76" t="s">
        <v>1608</v>
      </c>
      <c r="I101" s="62">
        <f t="shared" si="25"/>
        <v>19.0766550522648</v>
      </c>
      <c r="J101" s="61">
        <f t="shared" si="19"/>
        <v>10</v>
      </c>
      <c r="K101" s="65">
        <f t="shared" si="20"/>
        <v>0.0694444444444444</v>
      </c>
      <c r="L101" s="22">
        <v>22.2</v>
      </c>
      <c r="M101" s="61">
        <f t="shared" si="21"/>
        <v>22.2</v>
      </c>
      <c r="N101" s="61">
        <f t="shared" si="22"/>
        <v>7</v>
      </c>
      <c r="O101" s="65">
        <f t="shared" si="23"/>
        <v>0.0486111111111111</v>
      </c>
      <c r="P101" s="61">
        <v>0</v>
      </c>
      <c r="Q101" s="62">
        <f t="shared" si="26"/>
        <v>95.9641550522648</v>
      </c>
      <c r="R101" s="61">
        <f t="shared" si="27"/>
        <v>8</v>
      </c>
      <c r="S101" s="67">
        <f t="shared" si="28"/>
        <v>0.0555555555555556</v>
      </c>
      <c r="U101" s="44"/>
    </row>
    <row r="102" s="37" customFormat="1" customHeight="1" spans="1:21">
      <c r="A102" s="71">
        <v>97</v>
      </c>
      <c r="B102" s="72" t="s">
        <v>1609</v>
      </c>
      <c r="C102" s="72" t="s">
        <v>1610</v>
      </c>
      <c r="D102" s="74" t="s">
        <v>1175</v>
      </c>
      <c r="E102" s="62">
        <f t="shared" si="24"/>
        <v>38.0288461538462</v>
      </c>
      <c r="F102" s="75">
        <f t="shared" si="17"/>
        <v>129</v>
      </c>
      <c r="G102" s="65">
        <f t="shared" si="18"/>
        <v>0.895833333333333</v>
      </c>
      <c r="H102" s="76" t="s">
        <v>131</v>
      </c>
      <c r="I102" s="62">
        <f t="shared" si="25"/>
        <v>4.18118466898955</v>
      </c>
      <c r="J102" s="61">
        <f t="shared" si="19"/>
        <v>121</v>
      </c>
      <c r="K102" s="65">
        <f t="shared" si="20"/>
        <v>0.840277777777778</v>
      </c>
      <c r="L102" s="22"/>
      <c r="M102" s="61">
        <f t="shared" si="21"/>
        <v>0</v>
      </c>
      <c r="N102" s="61">
        <f t="shared" si="22"/>
        <v>28</v>
      </c>
      <c r="O102" s="65">
        <f t="shared" si="23"/>
        <v>0.194444444444444</v>
      </c>
      <c r="P102" s="61">
        <v>0</v>
      </c>
      <c r="Q102" s="62">
        <f t="shared" si="26"/>
        <v>42.2100308228357</v>
      </c>
      <c r="R102" s="61">
        <f t="shared" si="27"/>
        <v>133</v>
      </c>
      <c r="S102" s="67">
        <f t="shared" si="28"/>
        <v>0.923611111111111</v>
      </c>
      <c r="U102" s="44"/>
    </row>
    <row r="103" s="37" customFormat="1" customHeight="1" spans="1:21">
      <c r="A103" s="71">
        <v>98</v>
      </c>
      <c r="B103" s="72" t="s">
        <v>1611</v>
      </c>
      <c r="C103" s="72" t="s">
        <v>1612</v>
      </c>
      <c r="D103" s="74" t="s">
        <v>108</v>
      </c>
      <c r="E103" s="62">
        <f t="shared" ref="E103:E134" si="29">D103/MAX($D$5:$D$149)*70</f>
        <v>63.1009615384615</v>
      </c>
      <c r="F103" s="75">
        <f t="shared" si="17"/>
        <v>4</v>
      </c>
      <c r="G103" s="65">
        <f t="shared" si="18"/>
        <v>0.0277777777777778</v>
      </c>
      <c r="H103" s="76" t="s">
        <v>121</v>
      </c>
      <c r="I103" s="62">
        <f t="shared" ref="I103:I134" si="30">H103/MAX($H$5:$H$149)*30</f>
        <v>9.93031358885017</v>
      </c>
      <c r="J103" s="61">
        <f t="shared" si="19"/>
        <v>42</v>
      </c>
      <c r="K103" s="65">
        <f t="shared" si="20"/>
        <v>0.291666666666667</v>
      </c>
      <c r="L103" s="22"/>
      <c r="M103" s="61">
        <f t="shared" si="21"/>
        <v>0</v>
      </c>
      <c r="N103" s="61">
        <f t="shared" si="22"/>
        <v>28</v>
      </c>
      <c r="O103" s="65">
        <f t="shared" si="23"/>
        <v>0.194444444444444</v>
      </c>
      <c r="P103" s="61">
        <v>0</v>
      </c>
      <c r="Q103" s="62">
        <f t="shared" ref="Q103:Q134" si="31">E103+I103+M103-P103</f>
        <v>73.0312751273117</v>
      </c>
      <c r="R103" s="61">
        <f t="shared" ref="R103:R134" si="32">RANK(Q103,$Q$6:$Q$149)</f>
        <v>24</v>
      </c>
      <c r="S103" s="67">
        <f t="shared" ref="S103:S134" si="33">IFERROR(RANK(Q103,$Q$6:$Q$149)/COUNT($Q$6:$Q$149),0)</f>
        <v>0.166666666666667</v>
      </c>
      <c r="U103" s="44"/>
    </row>
    <row r="104" s="37" customFormat="1" customHeight="1" spans="1:21">
      <c r="A104" s="71">
        <v>99</v>
      </c>
      <c r="B104" s="72" t="s">
        <v>1613</v>
      </c>
      <c r="C104" s="77" t="s">
        <v>1614</v>
      </c>
      <c r="D104" s="74" t="s">
        <v>435</v>
      </c>
      <c r="E104" s="62">
        <f t="shared" si="29"/>
        <v>48.4615384615385</v>
      </c>
      <c r="F104" s="75">
        <f t="shared" si="17"/>
        <v>81</v>
      </c>
      <c r="G104" s="65">
        <f t="shared" si="18"/>
        <v>0.5625</v>
      </c>
      <c r="H104" s="76" t="s">
        <v>305</v>
      </c>
      <c r="I104" s="62">
        <f t="shared" si="30"/>
        <v>5.85365853658537</v>
      </c>
      <c r="J104" s="61">
        <f t="shared" si="19"/>
        <v>90</v>
      </c>
      <c r="K104" s="65">
        <f t="shared" si="20"/>
        <v>0.625</v>
      </c>
      <c r="L104" s="22"/>
      <c r="M104" s="61">
        <f t="shared" si="21"/>
        <v>0</v>
      </c>
      <c r="N104" s="61">
        <f t="shared" si="22"/>
        <v>28</v>
      </c>
      <c r="O104" s="65">
        <f t="shared" si="23"/>
        <v>0.194444444444444</v>
      </c>
      <c r="P104" s="61">
        <v>0</v>
      </c>
      <c r="Q104" s="62">
        <f t="shared" si="31"/>
        <v>54.3151969981238</v>
      </c>
      <c r="R104" s="61">
        <f t="shared" si="32"/>
        <v>91</v>
      </c>
      <c r="S104" s="67">
        <f t="shared" si="33"/>
        <v>0.631944444444444</v>
      </c>
      <c r="U104" s="44"/>
    </row>
    <row r="105" s="37" customFormat="1" customHeight="1" spans="1:21">
      <c r="A105" s="71">
        <v>100</v>
      </c>
      <c r="B105" s="72" t="s">
        <v>1615</v>
      </c>
      <c r="C105" s="77" t="s">
        <v>1616</v>
      </c>
      <c r="D105" s="74" t="s">
        <v>227</v>
      </c>
      <c r="E105" s="62">
        <f t="shared" si="29"/>
        <v>54.5192307692308</v>
      </c>
      <c r="F105" s="75">
        <f t="shared" si="17"/>
        <v>36</v>
      </c>
      <c r="G105" s="65">
        <f t="shared" si="18"/>
        <v>0.25</v>
      </c>
      <c r="H105" s="76" t="s">
        <v>199</v>
      </c>
      <c r="I105" s="62">
        <f t="shared" si="30"/>
        <v>7.21254355400697</v>
      </c>
      <c r="J105" s="61">
        <f t="shared" si="19"/>
        <v>62</v>
      </c>
      <c r="K105" s="65">
        <f t="shared" si="20"/>
        <v>0.430555555555556</v>
      </c>
      <c r="L105" s="22">
        <v>5</v>
      </c>
      <c r="M105" s="61">
        <f t="shared" si="21"/>
        <v>5</v>
      </c>
      <c r="N105" s="61">
        <f t="shared" si="22"/>
        <v>24</v>
      </c>
      <c r="O105" s="65">
        <f t="shared" si="23"/>
        <v>0.166666666666667</v>
      </c>
      <c r="P105" s="61">
        <v>0</v>
      </c>
      <c r="Q105" s="62">
        <f t="shared" si="31"/>
        <v>66.7317743232377</v>
      </c>
      <c r="R105" s="61">
        <f t="shared" si="32"/>
        <v>36</v>
      </c>
      <c r="S105" s="67">
        <f t="shared" si="33"/>
        <v>0.25</v>
      </c>
      <c r="U105" s="44"/>
    </row>
    <row r="106" s="37" customFormat="1" customHeight="1" spans="1:21">
      <c r="A106" s="71">
        <v>101</v>
      </c>
      <c r="B106" s="72" t="s">
        <v>1617</v>
      </c>
      <c r="C106" s="77" t="s">
        <v>1618</v>
      </c>
      <c r="D106" s="74" t="s">
        <v>275</v>
      </c>
      <c r="E106" s="62">
        <f t="shared" si="29"/>
        <v>37.1875</v>
      </c>
      <c r="F106" s="75">
        <f t="shared" si="17"/>
        <v>135</v>
      </c>
      <c r="G106" s="65">
        <f t="shared" si="18"/>
        <v>0.9375</v>
      </c>
      <c r="H106" s="76" t="s">
        <v>1015</v>
      </c>
      <c r="I106" s="62">
        <f t="shared" si="30"/>
        <v>15.4703832752613</v>
      </c>
      <c r="J106" s="61">
        <f t="shared" si="19"/>
        <v>22</v>
      </c>
      <c r="K106" s="65">
        <f t="shared" si="20"/>
        <v>0.152777777777778</v>
      </c>
      <c r="L106" s="22"/>
      <c r="M106" s="61">
        <f t="shared" si="21"/>
        <v>0</v>
      </c>
      <c r="N106" s="61">
        <f t="shared" si="22"/>
        <v>28</v>
      </c>
      <c r="O106" s="65">
        <f t="shared" si="23"/>
        <v>0.194444444444444</v>
      </c>
      <c r="P106" s="61">
        <v>0</v>
      </c>
      <c r="Q106" s="62">
        <f t="shared" si="31"/>
        <v>52.6578832752613</v>
      </c>
      <c r="R106" s="61">
        <f t="shared" si="32"/>
        <v>101</v>
      </c>
      <c r="S106" s="67">
        <f t="shared" si="33"/>
        <v>0.701388888888889</v>
      </c>
      <c r="U106" s="44"/>
    </row>
    <row r="107" s="37" customFormat="1" customHeight="1" spans="1:21">
      <c r="A107" s="71">
        <v>102</v>
      </c>
      <c r="B107" s="72" t="s">
        <v>1619</v>
      </c>
      <c r="C107" s="77" t="s">
        <v>1620</v>
      </c>
      <c r="D107" s="74" t="s">
        <v>279</v>
      </c>
      <c r="E107" s="62">
        <f t="shared" si="29"/>
        <v>60.0721153846154</v>
      </c>
      <c r="F107" s="75">
        <f t="shared" si="17"/>
        <v>14</v>
      </c>
      <c r="G107" s="65">
        <f t="shared" si="18"/>
        <v>0.0972222222222222</v>
      </c>
      <c r="H107" s="76" t="s">
        <v>700</v>
      </c>
      <c r="I107" s="62">
        <f t="shared" si="30"/>
        <v>8.98954703832753</v>
      </c>
      <c r="J107" s="61">
        <f t="shared" si="19"/>
        <v>47</v>
      </c>
      <c r="K107" s="65">
        <f t="shared" si="20"/>
        <v>0.326388888888889</v>
      </c>
      <c r="L107" s="22">
        <v>5</v>
      </c>
      <c r="M107" s="61">
        <f t="shared" si="21"/>
        <v>5</v>
      </c>
      <c r="N107" s="61">
        <f t="shared" si="22"/>
        <v>24</v>
      </c>
      <c r="O107" s="65">
        <f t="shared" si="23"/>
        <v>0.166666666666667</v>
      </c>
      <c r="P107" s="61">
        <v>0</v>
      </c>
      <c r="Q107" s="62">
        <f t="shared" si="31"/>
        <v>74.0616624229429</v>
      </c>
      <c r="R107" s="61">
        <f t="shared" si="32"/>
        <v>23</v>
      </c>
      <c r="S107" s="67">
        <f t="shared" si="33"/>
        <v>0.159722222222222</v>
      </c>
      <c r="U107" s="44"/>
    </row>
    <row r="108" s="37" customFormat="1" customHeight="1" spans="1:21">
      <c r="A108" s="71">
        <v>103</v>
      </c>
      <c r="B108" s="72" t="s">
        <v>1621</v>
      </c>
      <c r="C108" s="72" t="s">
        <v>1622</v>
      </c>
      <c r="D108" s="74" t="s">
        <v>1033</v>
      </c>
      <c r="E108" s="62">
        <f t="shared" si="29"/>
        <v>45.2644230769231</v>
      </c>
      <c r="F108" s="75">
        <f t="shared" si="17"/>
        <v>104</v>
      </c>
      <c r="G108" s="65">
        <f t="shared" si="18"/>
        <v>0.722222222222222</v>
      </c>
      <c r="H108" s="76" t="s">
        <v>1623</v>
      </c>
      <c r="I108" s="62">
        <f t="shared" si="30"/>
        <v>6.11498257839721</v>
      </c>
      <c r="J108" s="61">
        <f t="shared" si="19"/>
        <v>84</v>
      </c>
      <c r="K108" s="65">
        <f t="shared" si="20"/>
        <v>0.583333333333333</v>
      </c>
      <c r="L108" s="22"/>
      <c r="M108" s="61">
        <f t="shared" si="21"/>
        <v>0</v>
      </c>
      <c r="N108" s="61">
        <f t="shared" si="22"/>
        <v>28</v>
      </c>
      <c r="O108" s="65">
        <f t="shared" si="23"/>
        <v>0.194444444444444</v>
      </c>
      <c r="P108" s="61">
        <v>0</v>
      </c>
      <c r="Q108" s="62">
        <f t="shared" si="31"/>
        <v>51.3794056553203</v>
      </c>
      <c r="R108" s="61">
        <f t="shared" si="32"/>
        <v>106</v>
      </c>
      <c r="S108" s="67">
        <f t="shared" si="33"/>
        <v>0.736111111111111</v>
      </c>
      <c r="U108" s="44"/>
    </row>
    <row r="109" s="37" customFormat="1" customHeight="1" spans="1:21">
      <c r="A109" s="71">
        <v>104</v>
      </c>
      <c r="B109" s="72" t="s">
        <v>1624</v>
      </c>
      <c r="C109" s="77" t="s">
        <v>1625</v>
      </c>
      <c r="D109" s="74" t="s">
        <v>1069</v>
      </c>
      <c r="E109" s="62">
        <f t="shared" si="29"/>
        <v>43.75</v>
      </c>
      <c r="F109" s="75">
        <f t="shared" si="17"/>
        <v>109</v>
      </c>
      <c r="G109" s="65">
        <f t="shared" si="18"/>
        <v>0.756944444444444</v>
      </c>
      <c r="H109" s="76" t="s">
        <v>1626</v>
      </c>
      <c r="I109" s="62">
        <f t="shared" si="30"/>
        <v>19.5470383275261</v>
      </c>
      <c r="J109" s="61">
        <f t="shared" si="19"/>
        <v>8</v>
      </c>
      <c r="K109" s="65">
        <f t="shared" si="20"/>
        <v>0.0555555555555556</v>
      </c>
      <c r="L109" s="22">
        <v>25</v>
      </c>
      <c r="M109" s="61">
        <f t="shared" si="21"/>
        <v>25</v>
      </c>
      <c r="N109" s="61">
        <f t="shared" si="22"/>
        <v>6</v>
      </c>
      <c r="O109" s="65">
        <f t="shared" si="23"/>
        <v>0.0416666666666667</v>
      </c>
      <c r="P109" s="61">
        <v>0</v>
      </c>
      <c r="Q109" s="62">
        <f t="shared" si="31"/>
        <v>88.2970383275261</v>
      </c>
      <c r="R109" s="61">
        <f t="shared" si="32"/>
        <v>12</v>
      </c>
      <c r="S109" s="67">
        <f t="shared" si="33"/>
        <v>0.0833333333333333</v>
      </c>
      <c r="U109" s="44"/>
    </row>
    <row r="110" s="37" customFormat="1" customHeight="1" spans="1:21">
      <c r="A110" s="71">
        <v>105</v>
      </c>
      <c r="B110" s="72" t="s">
        <v>1627</v>
      </c>
      <c r="C110" s="72" t="s">
        <v>1628</v>
      </c>
      <c r="D110" s="74" t="s">
        <v>1629</v>
      </c>
      <c r="E110" s="62">
        <f t="shared" si="29"/>
        <v>20.5288461538461</v>
      </c>
      <c r="F110" s="75">
        <f t="shared" si="17"/>
        <v>144</v>
      </c>
      <c r="G110" s="65">
        <f t="shared" si="18"/>
        <v>1</v>
      </c>
      <c r="H110" s="76" t="s">
        <v>1139</v>
      </c>
      <c r="I110" s="62">
        <f t="shared" si="30"/>
        <v>3.44947735191638</v>
      </c>
      <c r="J110" s="61">
        <f t="shared" si="19"/>
        <v>141</v>
      </c>
      <c r="K110" s="65">
        <f t="shared" si="20"/>
        <v>0.979166666666667</v>
      </c>
      <c r="L110" s="22"/>
      <c r="M110" s="61">
        <f t="shared" si="21"/>
        <v>0</v>
      </c>
      <c r="N110" s="61">
        <f t="shared" si="22"/>
        <v>28</v>
      </c>
      <c r="O110" s="65">
        <f t="shared" si="23"/>
        <v>0.194444444444444</v>
      </c>
      <c r="P110" s="61">
        <v>0</v>
      </c>
      <c r="Q110" s="62">
        <f t="shared" si="31"/>
        <v>23.9783235057625</v>
      </c>
      <c r="R110" s="61">
        <f t="shared" si="32"/>
        <v>144</v>
      </c>
      <c r="S110" s="67">
        <f t="shared" si="33"/>
        <v>1</v>
      </c>
      <c r="U110" s="44"/>
    </row>
    <row r="111" s="37" customFormat="1" customHeight="1" spans="1:21">
      <c r="A111" s="71">
        <v>106</v>
      </c>
      <c r="B111" s="72" t="s">
        <v>1630</v>
      </c>
      <c r="C111" s="77" t="s">
        <v>1631</v>
      </c>
      <c r="D111" s="74" t="s">
        <v>890</v>
      </c>
      <c r="E111" s="62">
        <f t="shared" si="29"/>
        <v>50.9855769230769</v>
      </c>
      <c r="F111" s="75">
        <f t="shared" si="17"/>
        <v>58</v>
      </c>
      <c r="G111" s="65">
        <f t="shared" si="18"/>
        <v>0.402777777777778</v>
      </c>
      <c r="H111" s="76" t="s">
        <v>311</v>
      </c>
      <c r="I111" s="62">
        <f t="shared" si="30"/>
        <v>6.27177700348432</v>
      </c>
      <c r="J111" s="61">
        <f t="shared" si="19"/>
        <v>81</v>
      </c>
      <c r="K111" s="65">
        <f t="shared" si="20"/>
        <v>0.5625</v>
      </c>
      <c r="L111" s="22"/>
      <c r="M111" s="61">
        <f t="shared" si="21"/>
        <v>0</v>
      </c>
      <c r="N111" s="61">
        <f t="shared" si="22"/>
        <v>28</v>
      </c>
      <c r="O111" s="65">
        <f t="shared" si="23"/>
        <v>0.194444444444444</v>
      </c>
      <c r="P111" s="61">
        <v>0</v>
      </c>
      <c r="Q111" s="62">
        <f t="shared" si="31"/>
        <v>57.2573539265612</v>
      </c>
      <c r="R111" s="61">
        <f t="shared" si="32"/>
        <v>70</v>
      </c>
      <c r="S111" s="67">
        <f t="shared" si="33"/>
        <v>0.486111111111111</v>
      </c>
      <c r="U111" s="44"/>
    </row>
    <row r="112" s="37" customFormat="1" customHeight="1" spans="1:21">
      <c r="A112" s="71">
        <v>107</v>
      </c>
      <c r="B112" s="72" t="s">
        <v>1632</v>
      </c>
      <c r="C112" s="77" t="s">
        <v>1633</v>
      </c>
      <c r="D112" s="74" t="s">
        <v>171</v>
      </c>
      <c r="E112" s="62">
        <f t="shared" si="29"/>
        <v>58.2211538461538</v>
      </c>
      <c r="F112" s="75">
        <f t="shared" si="17"/>
        <v>20</v>
      </c>
      <c r="G112" s="65">
        <f t="shared" si="18"/>
        <v>0.138888888888889</v>
      </c>
      <c r="H112" s="76" t="s">
        <v>284</v>
      </c>
      <c r="I112" s="62">
        <f t="shared" si="30"/>
        <v>5.33101045296167</v>
      </c>
      <c r="J112" s="61">
        <f t="shared" si="19"/>
        <v>98</v>
      </c>
      <c r="K112" s="65">
        <f t="shared" si="20"/>
        <v>0.680555555555556</v>
      </c>
      <c r="L112" s="22"/>
      <c r="M112" s="61">
        <f t="shared" si="21"/>
        <v>0</v>
      </c>
      <c r="N112" s="61">
        <f t="shared" si="22"/>
        <v>28</v>
      </c>
      <c r="O112" s="65">
        <f t="shared" si="23"/>
        <v>0.194444444444444</v>
      </c>
      <c r="P112" s="61">
        <v>0</v>
      </c>
      <c r="Q112" s="62">
        <f t="shared" si="31"/>
        <v>63.5521642991155</v>
      </c>
      <c r="R112" s="61">
        <f t="shared" si="32"/>
        <v>43</v>
      </c>
      <c r="S112" s="67">
        <f t="shared" si="33"/>
        <v>0.298611111111111</v>
      </c>
      <c r="U112" s="44"/>
    </row>
    <row r="113" s="37" customFormat="1" customHeight="1" spans="1:21">
      <c r="A113" s="71">
        <v>108</v>
      </c>
      <c r="B113" s="72" t="s">
        <v>1634</v>
      </c>
      <c r="C113" s="72" t="s">
        <v>1635</v>
      </c>
      <c r="D113" s="74" t="s">
        <v>1636</v>
      </c>
      <c r="E113" s="62">
        <f t="shared" si="29"/>
        <v>27.5961538461538</v>
      </c>
      <c r="F113" s="75">
        <f t="shared" si="17"/>
        <v>143</v>
      </c>
      <c r="G113" s="65">
        <f t="shared" si="18"/>
        <v>0.993055555555556</v>
      </c>
      <c r="H113" s="76" t="s">
        <v>1139</v>
      </c>
      <c r="I113" s="62">
        <f t="shared" si="30"/>
        <v>3.44947735191638</v>
      </c>
      <c r="J113" s="61">
        <f t="shared" si="19"/>
        <v>141</v>
      </c>
      <c r="K113" s="65">
        <f t="shared" si="20"/>
        <v>0.979166666666667</v>
      </c>
      <c r="L113" s="22"/>
      <c r="M113" s="61">
        <f t="shared" si="21"/>
        <v>0</v>
      </c>
      <c r="N113" s="61">
        <f t="shared" si="22"/>
        <v>28</v>
      </c>
      <c r="O113" s="65">
        <f t="shared" si="23"/>
        <v>0.194444444444444</v>
      </c>
      <c r="P113" s="61">
        <v>0</v>
      </c>
      <c r="Q113" s="62">
        <f t="shared" si="31"/>
        <v>31.0456311980702</v>
      </c>
      <c r="R113" s="61">
        <f t="shared" si="32"/>
        <v>143</v>
      </c>
      <c r="S113" s="67">
        <f t="shared" si="33"/>
        <v>0.993055555555556</v>
      </c>
      <c r="U113" s="44"/>
    </row>
    <row r="114" s="37" customFormat="1" customHeight="1" spans="1:21">
      <c r="A114" s="71">
        <v>109</v>
      </c>
      <c r="B114" s="72" t="s">
        <v>1637</v>
      </c>
      <c r="C114" s="77" t="s">
        <v>1638</v>
      </c>
      <c r="D114" s="74" t="s">
        <v>1159</v>
      </c>
      <c r="E114" s="62">
        <f t="shared" si="29"/>
        <v>39.5432692307692</v>
      </c>
      <c r="F114" s="75">
        <f t="shared" si="17"/>
        <v>124</v>
      </c>
      <c r="G114" s="65">
        <f t="shared" si="18"/>
        <v>0.861111111111111</v>
      </c>
      <c r="H114" s="76" t="s">
        <v>168</v>
      </c>
      <c r="I114" s="62">
        <f t="shared" si="30"/>
        <v>5.22648083623693</v>
      </c>
      <c r="J114" s="61">
        <f t="shared" si="19"/>
        <v>100</v>
      </c>
      <c r="K114" s="65">
        <f t="shared" si="20"/>
        <v>0.694444444444444</v>
      </c>
      <c r="L114" s="22"/>
      <c r="M114" s="61">
        <f t="shared" si="21"/>
        <v>0</v>
      </c>
      <c r="N114" s="61">
        <f t="shared" si="22"/>
        <v>28</v>
      </c>
      <c r="O114" s="65">
        <f t="shared" si="23"/>
        <v>0.194444444444444</v>
      </c>
      <c r="P114" s="61">
        <v>0</v>
      </c>
      <c r="Q114" s="62">
        <f t="shared" si="31"/>
        <v>44.7697500670062</v>
      </c>
      <c r="R114" s="61">
        <f t="shared" si="32"/>
        <v>126</v>
      </c>
      <c r="S114" s="67">
        <f t="shared" si="33"/>
        <v>0.875</v>
      </c>
      <c r="U114" s="44"/>
    </row>
    <row r="115" s="37" customFormat="1" customHeight="1" spans="1:21">
      <c r="A115" s="71">
        <v>110</v>
      </c>
      <c r="B115" s="72" t="s">
        <v>1639</v>
      </c>
      <c r="C115" s="77" t="s">
        <v>1640</v>
      </c>
      <c r="D115" s="74" t="s">
        <v>287</v>
      </c>
      <c r="E115" s="62">
        <f t="shared" si="29"/>
        <v>53.8461538461538</v>
      </c>
      <c r="F115" s="75">
        <f t="shared" si="17"/>
        <v>39</v>
      </c>
      <c r="G115" s="65">
        <f t="shared" si="18"/>
        <v>0.270833333333333</v>
      </c>
      <c r="H115" s="76" t="s">
        <v>41</v>
      </c>
      <c r="I115" s="62">
        <f t="shared" si="30"/>
        <v>4.91289198606272</v>
      </c>
      <c r="J115" s="61">
        <f t="shared" si="19"/>
        <v>104</v>
      </c>
      <c r="K115" s="65">
        <f t="shared" si="20"/>
        <v>0.722222222222222</v>
      </c>
      <c r="L115" s="22"/>
      <c r="M115" s="61">
        <f t="shared" si="21"/>
        <v>0</v>
      </c>
      <c r="N115" s="61">
        <f t="shared" si="22"/>
        <v>28</v>
      </c>
      <c r="O115" s="65">
        <f t="shared" si="23"/>
        <v>0.194444444444444</v>
      </c>
      <c r="P115" s="61">
        <v>0</v>
      </c>
      <c r="Q115" s="62">
        <f t="shared" si="31"/>
        <v>58.7590458322166</v>
      </c>
      <c r="R115" s="61">
        <f t="shared" si="32"/>
        <v>66</v>
      </c>
      <c r="S115" s="67">
        <f t="shared" si="33"/>
        <v>0.458333333333333</v>
      </c>
      <c r="U115" s="44"/>
    </row>
    <row r="116" s="37" customFormat="1" customHeight="1" spans="1:21">
      <c r="A116" s="71">
        <v>111</v>
      </c>
      <c r="B116" s="72" t="s">
        <v>1641</v>
      </c>
      <c r="C116" s="77" t="s">
        <v>1642</v>
      </c>
      <c r="D116" s="74" t="s">
        <v>120</v>
      </c>
      <c r="E116" s="62">
        <f t="shared" si="29"/>
        <v>56.2019230769231</v>
      </c>
      <c r="F116" s="75">
        <f t="shared" si="17"/>
        <v>26</v>
      </c>
      <c r="G116" s="65">
        <f t="shared" si="18"/>
        <v>0.180555555555556</v>
      </c>
      <c r="H116" s="76" t="s">
        <v>1643</v>
      </c>
      <c r="I116" s="62">
        <f t="shared" si="30"/>
        <v>9.0418118466899</v>
      </c>
      <c r="J116" s="61">
        <f t="shared" si="19"/>
        <v>46</v>
      </c>
      <c r="K116" s="65">
        <f t="shared" si="20"/>
        <v>0.319444444444444</v>
      </c>
      <c r="L116" s="22"/>
      <c r="M116" s="61">
        <f t="shared" si="21"/>
        <v>0</v>
      </c>
      <c r="N116" s="61">
        <f t="shared" si="22"/>
        <v>28</v>
      </c>
      <c r="O116" s="65">
        <f t="shared" si="23"/>
        <v>0.194444444444444</v>
      </c>
      <c r="P116" s="61">
        <v>0</v>
      </c>
      <c r="Q116" s="62">
        <f t="shared" si="31"/>
        <v>65.243734923613</v>
      </c>
      <c r="R116" s="61">
        <f t="shared" si="32"/>
        <v>39</v>
      </c>
      <c r="S116" s="67">
        <f t="shared" si="33"/>
        <v>0.270833333333333</v>
      </c>
      <c r="U116" s="44"/>
    </row>
    <row r="117" s="37" customFormat="1" customHeight="1" spans="1:21">
      <c r="A117" s="71">
        <v>112</v>
      </c>
      <c r="B117" s="72" t="s">
        <v>1644</v>
      </c>
      <c r="C117" s="77" t="s">
        <v>1645</v>
      </c>
      <c r="D117" s="74" t="s">
        <v>287</v>
      </c>
      <c r="E117" s="62">
        <f t="shared" si="29"/>
        <v>53.8461538461538</v>
      </c>
      <c r="F117" s="75">
        <f t="shared" si="17"/>
        <v>39</v>
      </c>
      <c r="G117" s="65">
        <f t="shared" si="18"/>
        <v>0.270833333333333</v>
      </c>
      <c r="H117" s="76" t="s">
        <v>33</v>
      </c>
      <c r="I117" s="62">
        <f t="shared" si="30"/>
        <v>6.37630662020906</v>
      </c>
      <c r="J117" s="61">
        <f t="shared" si="19"/>
        <v>76</v>
      </c>
      <c r="K117" s="65">
        <f t="shared" si="20"/>
        <v>0.527777777777778</v>
      </c>
      <c r="L117" s="22"/>
      <c r="M117" s="61">
        <f t="shared" si="21"/>
        <v>0</v>
      </c>
      <c r="N117" s="61">
        <f t="shared" si="22"/>
        <v>28</v>
      </c>
      <c r="O117" s="65">
        <f t="shared" si="23"/>
        <v>0.194444444444444</v>
      </c>
      <c r="P117" s="61">
        <v>0</v>
      </c>
      <c r="Q117" s="62">
        <f t="shared" si="31"/>
        <v>60.2224604663629</v>
      </c>
      <c r="R117" s="61">
        <f t="shared" si="32"/>
        <v>58</v>
      </c>
      <c r="S117" s="67">
        <f t="shared" si="33"/>
        <v>0.402777777777778</v>
      </c>
      <c r="U117" s="44"/>
    </row>
    <row r="118" s="37" customFormat="1" customHeight="1" spans="1:21">
      <c r="A118" s="71">
        <v>113</v>
      </c>
      <c r="B118" s="72" t="s">
        <v>1646</v>
      </c>
      <c r="C118" s="77" t="s">
        <v>1647</v>
      </c>
      <c r="D118" s="74" t="s">
        <v>1159</v>
      </c>
      <c r="E118" s="62">
        <f t="shared" si="29"/>
        <v>39.5432692307692</v>
      </c>
      <c r="F118" s="75">
        <f t="shared" si="17"/>
        <v>124</v>
      </c>
      <c r="G118" s="65">
        <f t="shared" si="18"/>
        <v>0.861111111111111</v>
      </c>
      <c r="H118" s="76" t="s">
        <v>131</v>
      </c>
      <c r="I118" s="62">
        <f t="shared" si="30"/>
        <v>4.18118466898955</v>
      </c>
      <c r="J118" s="61">
        <f t="shared" si="19"/>
        <v>121</v>
      </c>
      <c r="K118" s="65">
        <f t="shared" si="20"/>
        <v>0.840277777777778</v>
      </c>
      <c r="L118" s="22"/>
      <c r="M118" s="61">
        <f t="shared" si="21"/>
        <v>0</v>
      </c>
      <c r="N118" s="61">
        <f t="shared" si="22"/>
        <v>28</v>
      </c>
      <c r="O118" s="65">
        <f t="shared" si="23"/>
        <v>0.194444444444444</v>
      </c>
      <c r="P118" s="61">
        <v>0</v>
      </c>
      <c r="Q118" s="62">
        <f t="shared" si="31"/>
        <v>43.7244538997588</v>
      </c>
      <c r="R118" s="61">
        <f t="shared" si="32"/>
        <v>131</v>
      </c>
      <c r="S118" s="67">
        <f t="shared" si="33"/>
        <v>0.909722222222222</v>
      </c>
      <c r="U118" s="44"/>
    </row>
    <row r="119" s="37" customFormat="1" customHeight="1" spans="1:21">
      <c r="A119" s="71">
        <v>114</v>
      </c>
      <c r="B119" s="72" t="s">
        <v>1648</v>
      </c>
      <c r="C119" s="77" t="s">
        <v>1649</v>
      </c>
      <c r="D119" s="74" t="s">
        <v>1359</v>
      </c>
      <c r="E119" s="62">
        <f t="shared" si="29"/>
        <v>43.2451923076923</v>
      </c>
      <c r="F119" s="75">
        <f t="shared" si="17"/>
        <v>111</v>
      </c>
      <c r="G119" s="65">
        <f t="shared" si="18"/>
        <v>0.770833333333333</v>
      </c>
      <c r="H119" s="76" t="s">
        <v>184</v>
      </c>
      <c r="I119" s="62">
        <f t="shared" si="30"/>
        <v>5.01742160278746</v>
      </c>
      <c r="J119" s="61">
        <f t="shared" si="19"/>
        <v>102</v>
      </c>
      <c r="K119" s="65">
        <f t="shared" si="20"/>
        <v>0.708333333333333</v>
      </c>
      <c r="L119" s="22"/>
      <c r="M119" s="61">
        <f t="shared" si="21"/>
        <v>0</v>
      </c>
      <c r="N119" s="61">
        <f t="shared" si="22"/>
        <v>28</v>
      </c>
      <c r="O119" s="65">
        <f t="shared" si="23"/>
        <v>0.194444444444444</v>
      </c>
      <c r="P119" s="61">
        <v>0</v>
      </c>
      <c r="Q119" s="62">
        <f t="shared" si="31"/>
        <v>48.2626139104798</v>
      </c>
      <c r="R119" s="61">
        <f t="shared" si="32"/>
        <v>116</v>
      </c>
      <c r="S119" s="67">
        <f t="shared" si="33"/>
        <v>0.805555555555556</v>
      </c>
      <c r="U119" s="44"/>
    </row>
    <row r="120" s="37" customFormat="1" customHeight="1" spans="1:21">
      <c r="A120" s="71">
        <v>115</v>
      </c>
      <c r="B120" s="72" t="s">
        <v>1650</v>
      </c>
      <c r="C120" s="77" t="s">
        <v>1651</v>
      </c>
      <c r="D120" s="74" t="s">
        <v>732</v>
      </c>
      <c r="E120" s="62">
        <f t="shared" si="29"/>
        <v>58.8942307692308</v>
      </c>
      <c r="F120" s="75">
        <f t="shared" si="17"/>
        <v>17</v>
      </c>
      <c r="G120" s="65">
        <f t="shared" si="18"/>
        <v>0.118055555555556</v>
      </c>
      <c r="H120" s="76" t="s">
        <v>1652</v>
      </c>
      <c r="I120" s="62">
        <f t="shared" si="30"/>
        <v>13.6411149825784</v>
      </c>
      <c r="J120" s="61">
        <f t="shared" si="19"/>
        <v>25</v>
      </c>
      <c r="K120" s="65">
        <f t="shared" si="20"/>
        <v>0.173611111111111</v>
      </c>
      <c r="L120" s="22">
        <v>2.5</v>
      </c>
      <c r="M120" s="61">
        <f t="shared" si="21"/>
        <v>2.5</v>
      </c>
      <c r="N120" s="61">
        <f t="shared" si="22"/>
        <v>27</v>
      </c>
      <c r="O120" s="65">
        <f t="shared" si="23"/>
        <v>0.1875</v>
      </c>
      <c r="P120" s="61">
        <v>0</v>
      </c>
      <c r="Q120" s="62">
        <f t="shared" si="31"/>
        <v>75.0353457518092</v>
      </c>
      <c r="R120" s="61">
        <f t="shared" si="32"/>
        <v>22</v>
      </c>
      <c r="S120" s="67">
        <f t="shared" si="33"/>
        <v>0.152777777777778</v>
      </c>
      <c r="U120" s="44"/>
    </row>
    <row r="121" s="37" customFormat="1" customHeight="1" spans="1:21">
      <c r="A121" s="71">
        <v>116</v>
      </c>
      <c r="B121" s="72" t="s">
        <v>1653</v>
      </c>
      <c r="C121" s="77" t="s">
        <v>1654</v>
      </c>
      <c r="D121" s="74" t="s">
        <v>1030</v>
      </c>
      <c r="E121" s="62">
        <f t="shared" si="29"/>
        <v>45.4326923076923</v>
      </c>
      <c r="F121" s="75">
        <f t="shared" si="17"/>
        <v>103</v>
      </c>
      <c r="G121" s="65">
        <f t="shared" si="18"/>
        <v>0.715277777777778</v>
      </c>
      <c r="H121" s="76" t="s">
        <v>590</v>
      </c>
      <c r="I121" s="62">
        <f t="shared" si="30"/>
        <v>9.82578397212544</v>
      </c>
      <c r="J121" s="61">
        <f t="shared" si="19"/>
        <v>43</v>
      </c>
      <c r="K121" s="65">
        <f t="shared" si="20"/>
        <v>0.298611111111111</v>
      </c>
      <c r="L121" s="22"/>
      <c r="M121" s="61">
        <f t="shared" si="21"/>
        <v>0</v>
      </c>
      <c r="N121" s="61">
        <f t="shared" si="22"/>
        <v>28</v>
      </c>
      <c r="O121" s="65">
        <f t="shared" si="23"/>
        <v>0.194444444444444</v>
      </c>
      <c r="P121" s="61">
        <v>0</v>
      </c>
      <c r="Q121" s="62">
        <f t="shared" si="31"/>
        <v>55.2584762798177</v>
      </c>
      <c r="R121" s="61">
        <f t="shared" si="32"/>
        <v>87</v>
      </c>
      <c r="S121" s="67">
        <f t="shared" si="33"/>
        <v>0.604166666666667</v>
      </c>
      <c r="U121" s="44"/>
    </row>
    <row r="122" s="37" customFormat="1" customHeight="1" spans="1:21">
      <c r="A122" s="71">
        <v>117</v>
      </c>
      <c r="B122" s="72" t="s">
        <v>1655</v>
      </c>
      <c r="C122" s="77" t="s">
        <v>1656</v>
      </c>
      <c r="D122" s="74" t="s">
        <v>1657</v>
      </c>
      <c r="E122" s="62">
        <f t="shared" si="29"/>
        <v>34.1586538461538</v>
      </c>
      <c r="F122" s="75">
        <f t="shared" si="17"/>
        <v>138</v>
      </c>
      <c r="G122" s="65">
        <f t="shared" si="18"/>
        <v>0.958333333333333</v>
      </c>
      <c r="H122" s="76" t="s">
        <v>1201</v>
      </c>
      <c r="I122" s="62">
        <f t="shared" si="30"/>
        <v>3.76306620209059</v>
      </c>
      <c r="J122" s="61">
        <f t="shared" si="19"/>
        <v>136</v>
      </c>
      <c r="K122" s="65">
        <f t="shared" si="20"/>
        <v>0.944444444444444</v>
      </c>
      <c r="L122" s="22"/>
      <c r="M122" s="61">
        <f t="shared" si="21"/>
        <v>0</v>
      </c>
      <c r="N122" s="61">
        <f t="shared" si="22"/>
        <v>28</v>
      </c>
      <c r="O122" s="65">
        <f t="shared" si="23"/>
        <v>0.194444444444444</v>
      </c>
      <c r="P122" s="61">
        <v>0</v>
      </c>
      <c r="Q122" s="62">
        <f t="shared" si="31"/>
        <v>37.9217200482444</v>
      </c>
      <c r="R122" s="61">
        <f t="shared" si="32"/>
        <v>140</v>
      </c>
      <c r="S122" s="67">
        <f t="shared" si="33"/>
        <v>0.972222222222222</v>
      </c>
      <c r="U122" s="44"/>
    </row>
    <row r="123" s="37" customFormat="1" customHeight="1" spans="1:21">
      <c r="A123" s="71">
        <v>118</v>
      </c>
      <c r="B123" s="72" t="s">
        <v>1658</v>
      </c>
      <c r="C123" s="77" t="s">
        <v>1659</v>
      </c>
      <c r="D123" s="74" t="s">
        <v>44</v>
      </c>
      <c r="E123" s="62">
        <f t="shared" si="29"/>
        <v>47.6201923076923</v>
      </c>
      <c r="F123" s="75">
        <f t="shared" si="17"/>
        <v>85</v>
      </c>
      <c r="G123" s="65">
        <f t="shared" si="18"/>
        <v>0.590277777777778</v>
      </c>
      <c r="H123" s="76" t="s">
        <v>245</v>
      </c>
      <c r="I123" s="62">
        <f t="shared" si="30"/>
        <v>5.43554006968641</v>
      </c>
      <c r="J123" s="61">
        <f t="shared" si="19"/>
        <v>97</v>
      </c>
      <c r="K123" s="65">
        <f t="shared" si="20"/>
        <v>0.673611111111111</v>
      </c>
      <c r="L123" s="22"/>
      <c r="M123" s="61">
        <f t="shared" si="21"/>
        <v>0</v>
      </c>
      <c r="N123" s="61">
        <f t="shared" si="22"/>
        <v>28</v>
      </c>
      <c r="O123" s="65">
        <f t="shared" si="23"/>
        <v>0.194444444444444</v>
      </c>
      <c r="P123" s="61">
        <v>0</v>
      </c>
      <c r="Q123" s="62">
        <f t="shared" si="31"/>
        <v>53.0557323773787</v>
      </c>
      <c r="R123" s="61">
        <f t="shared" si="32"/>
        <v>99</v>
      </c>
      <c r="S123" s="67">
        <f t="shared" si="33"/>
        <v>0.6875</v>
      </c>
      <c r="U123" s="44"/>
    </row>
    <row r="124" s="37" customFormat="1" customHeight="1" spans="1:21">
      <c r="A124" s="71">
        <v>119</v>
      </c>
      <c r="B124" s="72" t="s">
        <v>1660</v>
      </c>
      <c r="C124" s="72" t="s">
        <v>1661</v>
      </c>
      <c r="D124" s="74" t="s">
        <v>386</v>
      </c>
      <c r="E124" s="62">
        <f t="shared" si="29"/>
        <v>47.4519230769231</v>
      </c>
      <c r="F124" s="75">
        <f t="shared" si="17"/>
        <v>87</v>
      </c>
      <c r="G124" s="65">
        <f t="shared" si="18"/>
        <v>0.604166666666667</v>
      </c>
      <c r="H124" s="76" t="s">
        <v>1662</v>
      </c>
      <c r="I124" s="62">
        <f t="shared" si="30"/>
        <v>7.05574912891986</v>
      </c>
      <c r="J124" s="61">
        <f t="shared" si="19"/>
        <v>64</v>
      </c>
      <c r="K124" s="65">
        <f t="shared" si="20"/>
        <v>0.444444444444444</v>
      </c>
      <c r="L124" s="22"/>
      <c r="M124" s="61">
        <f t="shared" si="21"/>
        <v>0</v>
      </c>
      <c r="N124" s="61">
        <f t="shared" si="22"/>
        <v>28</v>
      </c>
      <c r="O124" s="65">
        <f t="shared" si="23"/>
        <v>0.194444444444444</v>
      </c>
      <c r="P124" s="61">
        <v>0</v>
      </c>
      <c r="Q124" s="62">
        <f t="shared" si="31"/>
        <v>54.5076722058429</v>
      </c>
      <c r="R124" s="61">
        <f t="shared" si="32"/>
        <v>90</v>
      </c>
      <c r="S124" s="67">
        <f t="shared" si="33"/>
        <v>0.625</v>
      </c>
      <c r="U124" s="44"/>
    </row>
    <row r="125" s="37" customFormat="1" customHeight="1" spans="1:21">
      <c r="A125" s="71">
        <v>120</v>
      </c>
      <c r="B125" s="72" t="s">
        <v>1663</v>
      </c>
      <c r="C125" s="77" t="s">
        <v>1664</v>
      </c>
      <c r="D125" s="74" t="s">
        <v>1153</v>
      </c>
      <c r="E125" s="62">
        <f t="shared" si="29"/>
        <v>39.8798076923077</v>
      </c>
      <c r="F125" s="75">
        <f t="shared" si="17"/>
        <v>123</v>
      </c>
      <c r="G125" s="65">
        <f t="shared" si="18"/>
        <v>0.854166666666667</v>
      </c>
      <c r="H125" s="76" t="s">
        <v>131</v>
      </c>
      <c r="I125" s="62">
        <f t="shared" si="30"/>
        <v>4.18118466898955</v>
      </c>
      <c r="J125" s="61">
        <f t="shared" si="19"/>
        <v>121</v>
      </c>
      <c r="K125" s="65">
        <f t="shared" si="20"/>
        <v>0.840277777777778</v>
      </c>
      <c r="L125" s="22"/>
      <c r="M125" s="61">
        <f t="shared" si="21"/>
        <v>0</v>
      </c>
      <c r="N125" s="61">
        <f t="shared" si="22"/>
        <v>28</v>
      </c>
      <c r="O125" s="65">
        <f t="shared" si="23"/>
        <v>0.194444444444444</v>
      </c>
      <c r="P125" s="61">
        <v>0</v>
      </c>
      <c r="Q125" s="62">
        <f t="shared" si="31"/>
        <v>44.0609923612972</v>
      </c>
      <c r="R125" s="61">
        <f t="shared" si="32"/>
        <v>128</v>
      </c>
      <c r="S125" s="67">
        <f t="shared" si="33"/>
        <v>0.888888888888889</v>
      </c>
      <c r="U125" s="44"/>
    </row>
    <row r="126" s="37" customFormat="1" customHeight="1" spans="1:21">
      <c r="A126" s="71">
        <v>121</v>
      </c>
      <c r="B126" s="72" t="s">
        <v>1665</v>
      </c>
      <c r="C126" s="77" t="s">
        <v>1666</v>
      </c>
      <c r="D126" s="74" t="s">
        <v>1178</v>
      </c>
      <c r="E126" s="62">
        <f t="shared" si="29"/>
        <v>37.5240384615385</v>
      </c>
      <c r="F126" s="75">
        <f t="shared" si="17"/>
        <v>133</v>
      </c>
      <c r="G126" s="65">
        <f t="shared" si="18"/>
        <v>0.923611111111111</v>
      </c>
      <c r="H126" s="76" t="s">
        <v>1129</v>
      </c>
      <c r="I126" s="62">
        <f t="shared" si="30"/>
        <v>3.65853658536585</v>
      </c>
      <c r="J126" s="61">
        <f t="shared" si="19"/>
        <v>139</v>
      </c>
      <c r="K126" s="65">
        <f t="shared" si="20"/>
        <v>0.965277777777778</v>
      </c>
      <c r="L126" s="22"/>
      <c r="M126" s="61">
        <f t="shared" si="21"/>
        <v>0</v>
      </c>
      <c r="N126" s="61">
        <f t="shared" si="22"/>
        <v>28</v>
      </c>
      <c r="O126" s="65">
        <f t="shared" si="23"/>
        <v>0.194444444444444</v>
      </c>
      <c r="P126" s="61">
        <v>0</v>
      </c>
      <c r="Q126" s="62">
        <f t="shared" si="31"/>
        <v>41.1825750469043</v>
      </c>
      <c r="R126" s="61">
        <f t="shared" si="32"/>
        <v>136</v>
      </c>
      <c r="S126" s="67">
        <f t="shared" si="33"/>
        <v>0.944444444444444</v>
      </c>
      <c r="U126" s="44"/>
    </row>
    <row r="127" s="37" customFormat="1" customHeight="1" spans="1:21">
      <c r="A127" s="71">
        <v>122</v>
      </c>
      <c r="B127" s="72" t="s">
        <v>1667</v>
      </c>
      <c r="C127" s="77" t="s">
        <v>1668</v>
      </c>
      <c r="D127" s="74" t="s">
        <v>1669</v>
      </c>
      <c r="E127" s="62">
        <f t="shared" si="29"/>
        <v>46.1057692307692</v>
      </c>
      <c r="F127" s="75">
        <f t="shared" si="17"/>
        <v>97</v>
      </c>
      <c r="G127" s="65">
        <f t="shared" si="18"/>
        <v>0.673611111111111</v>
      </c>
      <c r="H127" s="76" t="s">
        <v>131</v>
      </c>
      <c r="I127" s="62">
        <f t="shared" si="30"/>
        <v>4.18118466898955</v>
      </c>
      <c r="J127" s="61">
        <f t="shared" si="19"/>
        <v>121</v>
      </c>
      <c r="K127" s="65">
        <f t="shared" si="20"/>
        <v>0.840277777777778</v>
      </c>
      <c r="L127" s="22"/>
      <c r="M127" s="61">
        <f t="shared" si="21"/>
        <v>0</v>
      </c>
      <c r="N127" s="61">
        <f t="shared" si="22"/>
        <v>28</v>
      </c>
      <c r="O127" s="65">
        <f t="shared" si="23"/>
        <v>0.194444444444444</v>
      </c>
      <c r="P127" s="61">
        <v>0</v>
      </c>
      <c r="Q127" s="62">
        <f t="shared" si="31"/>
        <v>50.2869538997588</v>
      </c>
      <c r="R127" s="61">
        <f t="shared" si="32"/>
        <v>111</v>
      </c>
      <c r="S127" s="67">
        <f t="shared" si="33"/>
        <v>0.770833333333333</v>
      </c>
      <c r="U127" s="44"/>
    </row>
    <row r="128" s="37" customFormat="1" customHeight="1" spans="1:21">
      <c r="A128" s="71">
        <v>123</v>
      </c>
      <c r="B128" s="72" t="s">
        <v>1670</v>
      </c>
      <c r="C128" s="72" t="s">
        <v>1671</v>
      </c>
      <c r="D128" s="74" t="s">
        <v>283</v>
      </c>
      <c r="E128" s="62">
        <f t="shared" si="29"/>
        <v>37.8605769230769</v>
      </c>
      <c r="F128" s="75">
        <f t="shared" si="17"/>
        <v>130</v>
      </c>
      <c r="G128" s="65">
        <f t="shared" si="18"/>
        <v>0.902777777777778</v>
      </c>
      <c r="H128" s="76" t="s">
        <v>1483</v>
      </c>
      <c r="I128" s="62">
        <f t="shared" si="30"/>
        <v>17.7700348432056</v>
      </c>
      <c r="J128" s="61">
        <f t="shared" si="19"/>
        <v>15</v>
      </c>
      <c r="K128" s="65">
        <f t="shared" si="20"/>
        <v>0.104166666666667</v>
      </c>
      <c r="L128" s="22"/>
      <c r="M128" s="61">
        <f t="shared" si="21"/>
        <v>0</v>
      </c>
      <c r="N128" s="61">
        <f t="shared" si="22"/>
        <v>28</v>
      </c>
      <c r="O128" s="65">
        <f t="shared" si="23"/>
        <v>0.194444444444444</v>
      </c>
      <c r="P128" s="61">
        <v>0</v>
      </c>
      <c r="Q128" s="62">
        <f t="shared" si="31"/>
        <v>55.6306117662825</v>
      </c>
      <c r="R128" s="61">
        <f t="shared" si="32"/>
        <v>84</v>
      </c>
      <c r="S128" s="67">
        <f t="shared" si="33"/>
        <v>0.583333333333333</v>
      </c>
      <c r="U128" s="44"/>
    </row>
    <row r="129" s="37" customFormat="1" customHeight="1" spans="1:21">
      <c r="A129" s="71">
        <v>124</v>
      </c>
      <c r="B129" s="72" t="s">
        <v>1672</v>
      </c>
      <c r="C129" s="77" t="s">
        <v>1673</v>
      </c>
      <c r="D129" s="74" t="s">
        <v>854</v>
      </c>
      <c r="E129" s="62">
        <f t="shared" si="29"/>
        <v>52.5</v>
      </c>
      <c r="F129" s="75">
        <f t="shared" si="17"/>
        <v>48</v>
      </c>
      <c r="G129" s="65">
        <f t="shared" si="18"/>
        <v>0.333333333333333</v>
      </c>
      <c r="H129" s="76" t="s">
        <v>138</v>
      </c>
      <c r="I129" s="62">
        <f t="shared" si="30"/>
        <v>4.5993031358885</v>
      </c>
      <c r="J129" s="61">
        <f t="shared" si="19"/>
        <v>108</v>
      </c>
      <c r="K129" s="65">
        <f t="shared" si="20"/>
        <v>0.75</v>
      </c>
      <c r="L129" s="22"/>
      <c r="M129" s="61">
        <f t="shared" si="21"/>
        <v>0</v>
      </c>
      <c r="N129" s="61">
        <f t="shared" si="22"/>
        <v>28</v>
      </c>
      <c r="O129" s="65">
        <f t="shared" si="23"/>
        <v>0.194444444444444</v>
      </c>
      <c r="P129" s="61">
        <v>0</v>
      </c>
      <c r="Q129" s="62">
        <f t="shared" si="31"/>
        <v>57.0993031358885</v>
      </c>
      <c r="R129" s="61">
        <f t="shared" si="32"/>
        <v>72</v>
      </c>
      <c r="S129" s="67">
        <f t="shared" si="33"/>
        <v>0.5</v>
      </c>
      <c r="U129" s="44"/>
    </row>
    <row r="130" s="37" customFormat="1" customHeight="1" spans="1:21">
      <c r="A130" s="71">
        <v>125</v>
      </c>
      <c r="B130" s="72" t="s">
        <v>1674</v>
      </c>
      <c r="C130" s="77" t="s">
        <v>1675</v>
      </c>
      <c r="D130" s="74" t="s">
        <v>1676</v>
      </c>
      <c r="E130" s="62">
        <f t="shared" si="29"/>
        <v>28.9423076923077</v>
      </c>
      <c r="F130" s="75">
        <f t="shared" si="17"/>
        <v>141</v>
      </c>
      <c r="G130" s="65">
        <f t="shared" si="18"/>
        <v>0.979166666666667</v>
      </c>
      <c r="H130" s="76" t="s">
        <v>236</v>
      </c>
      <c r="I130" s="62">
        <f t="shared" si="30"/>
        <v>5.9581881533101</v>
      </c>
      <c r="J130" s="61">
        <f t="shared" si="19"/>
        <v>87</v>
      </c>
      <c r="K130" s="65">
        <f t="shared" si="20"/>
        <v>0.604166666666667</v>
      </c>
      <c r="L130" s="22"/>
      <c r="M130" s="61">
        <f t="shared" si="21"/>
        <v>0</v>
      </c>
      <c r="N130" s="61">
        <f t="shared" si="22"/>
        <v>28</v>
      </c>
      <c r="O130" s="65">
        <f t="shared" si="23"/>
        <v>0.194444444444444</v>
      </c>
      <c r="P130" s="61">
        <v>0</v>
      </c>
      <c r="Q130" s="62">
        <f t="shared" si="31"/>
        <v>34.9004958456178</v>
      </c>
      <c r="R130" s="61">
        <f t="shared" si="32"/>
        <v>142</v>
      </c>
      <c r="S130" s="67">
        <f t="shared" si="33"/>
        <v>0.986111111111111</v>
      </c>
      <c r="U130" s="44"/>
    </row>
    <row r="131" s="37" customFormat="1" customHeight="1" spans="1:21">
      <c r="A131" s="71">
        <v>126</v>
      </c>
      <c r="B131" s="72" t="s">
        <v>1677</v>
      </c>
      <c r="C131" s="72" t="s">
        <v>1678</v>
      </c>
      <c r="D131" s="74" t="s">
        <v>1010</v>
      </c>
      <c r="E131" s="62">
        <f t="shared" si="29"/>
        <v>46.6105769230769</v>
      </c>
      <c r="F131" s="75">
        <f t="shared" si="17"/>
        <v>94</v>
      </c>
      <c r="G131" s="65">
        <f t="shared" si="18"/>
        <v>0.652777777777778</v>
      </c>
      <c r="H131" s="76" t="s">
        <v>1679</v>
      </c>
      <c r="I131" s="62">
        <f t="shared" si="30"/>
        <v>10.2961672473868</v>
      </c>
      <c r="J131" s="61">
        <f t="shared" si="19"/>
        <v>41</v>
      </c>
      <c r="K131" s="65">
        <f t="shared" si="20"/>
        <v>0.284722222222222</v>
      </c>
      <c r="L131" s="22"/>
      <c r="M131" s="61">
        <f t="shared" si="21"/>
        <v>0</v>
      </c>
      <c r="N131" s="61">
        <f t="shared" si="22"/>
        <v>28</v>
      </c>
      <c r="O131" s="65">
        <f t="shared" si="23"/>
        <v>0.194444444444444</v>
      </c>
      <c r="P131" s="61">
        <v>0</v>
      </c>
      <c r="Q131" s="62">
        <f t="shared" si="31"/>
        <v>56.9067441704637</v>
      </c>
      <c r="R131" s="61">
        <f t="shared" si="32"/>
        <v>76</v>
      </c>
      <c r="S131" s="67">
        <f t="shared" si="33"/>
        <v>0.527777777777778</v>
      </c>
      <c r="U131" s="44"/>
    </row>
    <row r="132" s="37" customFormat="1" customHeight="1" spans="1:21">
      <c r="A132" s="71">
        <v>127</v>
      </c>
      <c r="B132" s="72" t="s">
        <v>1680</v>
      </c>
      <c r="C132" s="77" t="s">
        <v>1681</v>
      </c>
      <c r="D132" s="74" t="s">
        <v>983</v>
      </c>
      <c r="E132" s="62">
        <f t="shared" si="29"/>
        <v>47.9567307692308</v>
      </c>
      <c r="F132" s="75">
        <f t="shared" si="17"/>
        <v>83</v>
      </c>
      <c r="G132" s="65">
        <f t="shared" si="18"/>
        <v>0.576388888888889</v>
      </c>
      <c r="H132" s="76" t="s">
        <v>438</v>
      </c>
      <c r="I132" s="62">
        <f t="shared" si="30"/>
        <v>6.89895470383275</v>
      </c>
      <c r="J132" s="61">
        <f t="shared" si="19"/>
        <v>68</v>
      </c>
      <c r="K132" s="65">
        <f t="shared" si="20"/>
        <v>0.472222222222222</v>
      </c>
      <c r="L132" s="22"/>
      <c r="M132" s="61">
        <f t="shared" si="21"/>
        <v>0</v>
      </c>
      <c r="N132" s="61">
        <f t="shared" si="22"/>
        <v>28</v>
      </c>
      <c r="O132" s="65">
        <f t="shared" si="23"/>
        <v>0.194444444444444</v>
      </c>
      <c r="P132" s="61">
        <v>0</v>
      </c>
      <c r="Q132" s="62">
        <f t="shared" si="31"/>
        <v>54.8556854730635</v>
      </c>
      <c r="R132" s="61">
        <f t="shared" si="32"/>
        <v>89</v>
      </c>
      <c r="S132" s="67">
        <f t="shared" si="33"/>
        <v>0.618055555555556</v>
      </c>
      <c r="U132" s="44"/>
    </row>
    <row r="133" s="37" customFormat="1" customHeight="1" spans="1:21">
      <c r="A133" s="71">
        <v>128</v>
      </c>
      <c r="B133" s="72" t="s">
        <v>1682</v>
      </c>
      <c r="C133" s="77" t="s">
        <v>1683</v>
      </c>
      <c r="D133" s="74" t="s">
        <v>223</v>
      </c>
      <c r="E133" s="62">
        <f t="shared" si="29"/>
        <v>47.1153846153846</v>
      </c>
      <c r="F133" s="75">
        <f t="shared" si="17"/>
        <v>91</v>
      </c>
      <c r="G133" s="65">
        <f t="shared" si="18"/>
        <v>0.631944444444444</v>
      </c>
      <c r="H133" s="76" t="s">
        <v>1166</v>
      </c>
      <c r="I133" s="62">
        <f t="shared" si="30"/>
        <v>8.41463414634146</v>
      </c>
      <c r="J133" s="61">
        <f t="shared" si="19"/>
        <v>52</v>
      </c>
      <c r="K133" s="65">
        <f t="shared" si="20"/>
        <v>0.361111111111111</v>
      </c>
      <c r="L133" s="22"/>
      <c r="M133" s="61">
        <f t="shared" si="21"/>
        <v>0</v>
      </c>
      <c r="N133" s="61">
        <f t="shared" si="22"/>
        <v>28</v>
      </c>
      <c r="O133" s="65">
        <f t="shared" si="23"/>
        <v>0.194444444444444</v>
      </c>
      <c r="P133" s="61">
        <v>0</v>
      </c>
      <c r="Q133" s="62">
        <f t="shared" si="31"/>
        <v>55.5300187617261</v>
      </c>
      <c r="R133" s="61">
        <f t="shared" si="32"/>
        <v>85</v>
      </c>
      <c r="S133" s="67">
        <f t="shared" si="33"/>
        <v>0.590277777777778</v>
      </c>
      <c r="U133" s="44"/>
    </row>
    <row r="134" s="37" customFormat="1" customHeight="1" spans="1:21">
      <c r="A134" s="71">
        <v>129</v>
      </c>
      <c r="B134" s="72" t="s">
        <v>1684</v>
      </c>
      <c r="C134" s="77" t="s">
        <v>1685</v>
      </c>
      <c r="D134" s="74" t="s">
        <v>283</v>
      </c>
      <c r="E134" s="62">
        <f t="shared" si="29"/>
        <v>37.8605769230769</v>
      </c>
      <c r="F134" s="75">
        <f t="shared" ref="F134:F197" si="34">RANK(E134,$E$6:$E$149)</f>
        <v>130</v>
      </c>
      <c r="G134" s="65">
        <f t="shared" ref="G134:G197" si="35">IFERROR(RANK(E134,$E$6:$E$149)/COUNT($E$6:$E$149),0)</f>
        <v>0.902777777777778</v>
      </c>
      <c r="H134" s="76" t="s">
        <v>180</v>
      </c>
      <c r="I134" s="62">
        <f t="shared" si="30"/>
        <v>4.28571428571429</v>
      </c>
      <c r="J134" s="61">
        <f t="shared" ref="J134:J197" si="36">RANK(I134,$I$6:$I$149)</f>
        <v>117</v>
      </c>
      <c r="K134" s="65">
        <f t="shared" ref="K134:K197" si="37">IFERROR(RANK(I134,$I$6:$I$149)/COUNT($I$6:$I$149),0)</f>
        <v>0.8125</v>
      </c>
      <c r="L134" s="22"/>
      <c r="M134" s="61">
        <f t="shared" ref="M134:M197" si="38">IF(L134&gt;=50,50,L134)</f>
        <v>0</v>
      </c>
      <c r="N134" s="61">
        <f t="shared" ref="N134:N197" si="39">RANK(M134,$M$6:$M$149)</f>
        <v>28</v>
      </c>
      <c r="O134" s="65">
        <f t="shared" ref="O134:O197" si="40">IFERROR(RANK(M134,$M$6:$M$149)/COUNT($M$6:$M$149),0)</f>
        <v>0.194444444444444</v>
      </c>
      <c r="P134" s="61">
        <v>0</v>
      </c>
      <c r="Q134" s="62">
        <f t="shared" si="31"/>
        <v>42.1462912087912</v>
      </c>
      <c r="R134" s="61">
        <f t="shared" si="32"/>
        <v>134</v>
      </c>
      <c r="S134" s="67">
        <f t="shared" si="33"/>
        <v>0.930555555555556</v>
      </c>
      <c r="U134" s="44"/>
    </row>
    <row r="135" s="37" customFormat="1" customHeight="1" spans="1:21">
      <c r="A135" s="71">
        <v>130</v>
      </c>
      <c r="B135" s="72" t="s">
        <v>1686</v>
      </c>
      <c r="C135" s="77" t="s">
        <v>1687</v>
      </c>
      <c r="D135" s="74" t="s">
        <v>402</v>
      </c>
      <c r="E135" s="62">
        <f>D135/MAX($D$5:$D$149)*70</f>
        <v>56.7067307692308</v>
      </c>
      <c r="F135" s="75">
        <f t="shared" si="34"/>
        <v>23</v>
      </c>
      <c r="G135" s="65">
        <f t="shared" si="35"/>
        <v>0.159722222222222</v>
      </c>
      <c r="H135" s="76" t="s">
        <v>355</v>
      </c>
      <c r="I135" s="62">
        <f>H135/MAX($H$5:$H$149)*30</f>
        <v>15.7839721254355</v>
      </c>
      <c r="J135" s="61">
        <f t="shared" si="36"/>
        <v>20</v>
      </c>
      <c r="K135" s="65">
        <f t="shared" si="37"/>
        <v>0.138888888888889</v>
      </c>
      <c r="L135" s="22">
        <v>20.8</v>
      </c>
      <c r="M135" s="61">
        <f t="shared" si="38"/>
        <v>20.8</v>
      </c>
      <c r="N135" s="61">
        <f t="shared" si="39"/>
        <v>9</v>
      </c>
      <c r="O135" s="65">
        <f t="shared" si="40"/>
        <v>0.0625</v>
      </c>
      <c r="P135" s="61">
        <v>0</v>
      </c>
      <c r="Q135" s="62">
        <f>E135+I135+M135-P135</f>
        <v>93.2907028946663</v>
      </c>
      <c r="R135" s="61">
        <f>RANK(Q135,$Q$6:$Q$149)</f>
        <v>9</v>
      </c>
      <c r="S135" s="67">
        <f>IFERROR(RANK(Q135,$Q$6:$Q$149)/COUNT($Q$6:$Q$149),0)</f>
        <v>0.0625</v>
      </c>
      <c r="U135" s="44"/>
    </row>
    <row r="136" s="37" customFormat="1" customHeight="1" spans="1:21">
      <c r="A136" s="71">
        <v>131</v>
      </c>
      <c r="B136" s="72" t="s">
        <v>1688</v>
      </c>
      <c r="C136" s="77" t="s">
        <v>1689</v>
      </c>
      <c r="D136" s="74" t="s">
        <v>917</v>
      </c>
      <c r="E136" s="62">
        <f>D136/MAX($D$5:$D$149)*70</f>
        <v>50.1442307692308</v>
      </c>
      <c r="F136" s="75">
        <f t="shared" si="34"/>
        <v>66</v>
      </c>
      <c r="G136" s="65">
        <f t="shared" si="35"/>
        <v>0.458333333333333</v>
      </c>
      <c r="H136" s="76" t="s">
        <v>1056</v>
      </c>
      <c r="I136" s="62">
        <f>H136/MAX($H$5:$H$149)*30</f>
        <v>17.2473867595819</v>
      </c>
      <c r="J136" s="61">
        <f t="shared" si="36"/>
        <v>17</v>
      </c>
      <c r="K136" s="65">
        <f t="shared" si="37"/>
        <v>0.118055555555556</v>
      </c>
      <c r="L136" s="22">
        <v>8</v>
      </c>
      <c r="M136" s="61">
        <f t="shared" si="38"/>
        <v>8</v>
      </c>
      <c r="N136" s="61">
        <f t="shared" si="39"/>
        <v>21</v>
      </c>
      <c r="O136" s="65">
        <f t="shared" si="40"/>
        <v>0.145833333333333</v>
      </c>
      <c r="P136" s="61">
        <v>0</v>
      </c>
      <c r="Q136" s="62">
        <f>E136+I136+M136-P136</f>
        <v>75.3916175288126</v>
      </c>
      <c r="R136" s="61">
        <f>RANK(Q136,$Q$6:$Q$149)</f>
        <v>21</v>
      </c>
      <c r="S136" s="67">
        <f>IFERROR(RANK(Q136,$Q$6:$Q$149)/COUNT($Q$6:$Q$149),0)</f>
        <v>0.145833333333333</v>
      </c>
      <c r="U136" s="44"/>
    </row>
    <row r="137" s="37" customFormat="1" customHeight="1" spans="1:21">
      <c r="A137" s="71">
        <v>132</v>
      </c>
      <c r="B137" s="72" t="s">
        <v>1690</v>
      </c>
      <c r="C137" s="77" t="s">
        <v>1691</v>
      </c>
      <c r="D137" s="74" t="s">
        <v>477</v>
      </c>
      <c r="E137" s="62">
        <f>D137/MAX($D$5:$D$149)*70</f>
        <v>38.3653846153846</v>
      </c>
      <c r="F137" s="75">
        <f t="shared" si="34"/>
        <v>128</v>
      </c>
      <c r="G137" s="65">
        <f t="shared" si="35"/>
        <v>0.888888888888889</v>
      </c>
      <c r="H137" s="76" t="s">
        <v>1692</v>
      </c>
      <c r="I137" s="62">
        <f>H137/MAX($H$5:$H$149)*30</f>
        <v>3.34494773519164</v>
      </c>
      <c r="J137" s="61">
        <f t="shared" si="36"/>
        <v>143</v>
      </c>
      <c r="K137" s="65">
        <f t="shared" si="37"/>
        <v>0.993055555555556</v>
      </c>
      <c r="L137" s="22"/>
      <c r="M137" s="61">
        <f t="shared" si="38"/>
        <v>0</v>
      </c>
      <c r="N137" s="61">
        <f t="shared" si="39"/>
        <v>28</v>
      </c>
      <c r="O137" s="65">
        <f t="shared" si="40"/>
        <v>0.194444444444444</v>
      </c>
      <c r="P137" s="61">
        <v>0</v>
      </c>
      <c r="Q137" s="62">
        <f>E137+I137+M137-P137</f>
        <v>41.7103323505763</v>
      </c>
      <c r="R137" s="61">
        <f>RANK(Q137,$Q$6:$Q$149)</f>
        <v>135</v>
      </c>
      <c r="S137" s="67">
        <f>IFERROR(RANK(Q137,$Q$6:$Q$149)/COUNT($Q$6:$Q$149),0)</f>
        <v>0.9375</v>
      </c>
      <c r="U137" s="44"/>
    </row>
    <row r="138" s="37" customFormat="1" customHeight="1" spans="1:21">
      <c r="A138" s="71">
        <v>133</v>
      </c>
      <c r="B138" s="72" t="s">
        <v>1693</v>
      </c>
      <c r="C138" s="77" t="s">
        <v>1694</v>
      </c>
      <c r="D138" s="74" t="s">
        <v>1159</v>
      </c>
      <c r="E138" s="62">
        <f>D138/MAX($D$5:$D$149)*70</f>
        <v>39.5432692307692</v>
      </c>
      <c r="F138" s="75">
        <f t="shared" si="34"/>
        <v>124</v>
      </c>
      <c r="G138" s="65">
        <f t="shared" si="35"/>
        <v>0.861111111111111</v>
      </c>
      <c r="H138" s="76" t="s">
        <v>105</v>
      </c>
      <c r="I138" s="62">
        <f>H138/MAX($H$5:$H$149)*30</f>
        <v>4.49477351916376</v>
      </c>
      <c r="J138" s="61">
        <f t="shared" si="36"/>
        <v>110</v>
      </c>
      <c r="K138" s="65">
        <f t="shared" si="37"/>
        <v>0.763888888888889</v>
      </c>
      <c r="L138" s="22"/>
      <c r="M138" s="61">
        <f t="shared" si="38"/>
        <v>0</v>
      </c>
      <c r="N138" s="61">
        <f t="shared" si="39"/>
        <v>28</v>
      </c>
      <c r="O138" s="65">
        <f t="shared" si="40"/>
        <v>0.194444444444444</v>
      </c>
      <c r="P138" s="61">
        <v>0</v>
      </c>
      <c r="Q138" s="62">
        <f>E138+I138+M138-P138</f>
        <v>44.038042749933</v>
      </c>
      <c r="R138" s="61">
        <f>RANK(Q138,$Q$6:$Q$149)</f>
        <v>129</v>
      </c>
      <c r="S138" s="67">
        <f>IFERROR(RANK(Q138,$Q$6:$Q$149)/COUNT($Q$6:$Q$149),0)</f>
        <v>0.895833333333333</v>
      </c>
      <c r="U138" s="44"/>
    </row>
    <row r="139" s="37" customFormat="1" customHeight="1" spans="1:21">
      <c r="A139" s="71">
        <v>134</v>
      </c>
      <c r="B139" s="72" t="s">
        <v>1695</v>
      </c>
      <c r="C139" s="72" t="s">
        <v>1696</v>
      </c>
      <c r="D139" s="74" t="s">
        <v>860</v>
      </c>
      <c r="E139" s="62">
        <f>D139/MAX($D$5:$D$149)*70</f>
        <v>52.1634615384615</v>
      </c>
      <c r="F139" s="75">
        <f t="shared" si="34"/>
        <v>50</v>
      </c>
      <c r="G139" s="65">
        <f t="shared" si="35"/>
        <v>0.347222222222222</v>
      </c>
      <c r="H139" s="76" t="s">
        <v>33</v>
      </c>
      <c r="I139" s="62">
        <f>H139/MAX($H$5:$H$149)*30</f>
        <v>6.37630662020906</v>
      </c>
      <c r="J139" s="61">
        <f t="shared" si="36"/>
        <v>76</v>
      </c>
      <c r="K139" s="65">
        <f t="shared" si="37"/>
        <v>0.527777777777778</v>
      </c>
      <c r="L139" s="22"/>
      <c r="M139" s="61">
        <f t="shared" si="38"/>
        <v>0</v>
      </c>
      <c r="N139" s="61">
        <f t="shared" si="39"/>
        <v>28</v>
      </c>
      <c r="O139" s="65">
        <f t="shared" si="40"/>
        <v>0.194444444444444</v>
      </c>
      <c r="P139" s="61">
        <v>0</v>
      </c>
      <c r="Q139" s="62">
        <f>E139+I139+M139-P139</f>
        <v>58.5397681586706</v>
      </c>
      <c r="R139" s="61">
        <f>RANK(Q139,$Q$6:$Q$149)</f>
        <v>69</v>
      </c>
      <c r="S139" s="67">
        <f>IFERROR(RANK(Q139,$Q$6:$Q$149)/COUNT($Q$6:$Q$149),0)</f>
        <v>0.479166666666667</v>
      </c>
      <c r="U139" s="44"/>
    </row>
    <row r="140" s="37" customFormat="1" customHeight="1" spans="1:21">
      <c r="A140" s="71">
        <v>135</v>
      </c>
      <c r="B140" s="72" t="s">
        <v>1697</v>
      </c>
      <c r="C140" s="77" t="s">
        <v>1698</v>
      </c>
      <c r="D140" s="74" t="s">
        <v>885</v>
      </c>
      <c r="E140" s="62">
        <f>D140/MAX($D$5:$D$149)*70</f>
        <v>51.1538461538462</v>
      </c>
      <c r="F140" s="75">
        <f t="shared" si="34"/>
        <v>56</v>
      </c>
      <c r="G140" s="65">
        <f t="shared" si="35"/>
        <v>0.388888888888889</v>
      </c>
      <c r="H140" s="76" t="s">
        <v>515</v>
      </c>
      <c r="I140" s="62">
        <f>H140/MAX($H$5:$H$149)*30</f>
        <v>7.47386759581882</v>
      </c>
      <c r="J140" s="61">
        <f t="shared" si="36"/>
        <v>57</v>
      </c>
      <c r="K140" s="65">
        <f t="shared" si="37"/>
        <v>0.395833333333333</v>
      </c>
      <c r="L140" s="22"/>
      <c r="M140" s="61">
        <f t="shared" si="38"/>
        <v>0</v>
      </c>
      <c r="N140" s="61">
        <f t="shared" si="39"/>
        <v>28</v>
      </c>
      <c r="O140" s="65">
        <f t="shared" si="40"/>
        <v>0.194444444444444</v>
      </c>
      <c r="P140" s="61">
        <v>0</v>
      </c>
      <c r="Q140" s="62">
        <f>E140+I140+M140-P140</f>
        <v>58.627713749665</v>
      </c>
      <c r="R140" s="61">
        <f>RANK(Q140,$Q$6:$Q$149)</f>
        <v>68</v>
      </c>
      <c r="S140" s="67">
        <f>IFERROR(RANK(Q140,$Q$6:$Q$149)/COUNT($Q$6:$Q$149),0)</f>
        <v>0.472222222222222</v>
      </c>
      <c r="U140" s="44"/>
    </row>
    <row r="141" s="37" customFormat="1" customHeight="1" spans="1:21">
      <c r="A141" s="71">
        <v>136</v>
      </c>
      <c r="B141" s="72" t="s">
        <v>1699</v>
      </c>
      <c r="C141" s="72" t="s">
        <v>1700</v>
      </c>
      <c r="D141" s="74" t="s">
        <v>259</v>
      </c>
      <c r="E141" s="62">
        <f>D141/MAX($D$5:$D$149)*70</f>
        <v>58.3894230769231</v>
      </c>
      <c r="F141" s="75">
        <f t="shared" si="34"/>
        <v>19</v>
      </c>
      <c r="G141" s="65">
        <f t="shared" si="35"/>
        <v>0.131944444444444</v>
      </c>
      <c r="H141" s="76" t="s">
        <v>1701</v>
      </c>
      <c r="I141" s="62">
        <f>H141/MAX($H$5:$H$149)*30</f>
        <v>25.3484320557491</v>
      </c>
      <c r="J141" s="61">
        <f t="shared" si="36"/>
        <v>3</v>
      </c>
      <c r="K141" s="65">
        <f t="shared" si="37"/>
        <v>0.0208333333333333</v>
      </c>
      <c r="L141" s="22">
        <v>32.9</v>
      </c>
      <c r="M141" s="61">
        <f t="shared" si="38"/>
        <v>32.9</v>
      </c>
      <c r="N141" s="61">
        <f t="shared" si="39"/>
        <v>1</v>
      </c>
      <c r="O141" s="65">
        <f t="shared" si="40"/>
        <v>0.00694444444444444</v>
      </c>
      <c r="P141" s="61">
        <v>0</v>
      </c>
      <c r="Q141" s="62">
        <f>E141+I141+M141-P141</f>
        <v>116.637855132672</v>
      </c>
      <c r="R141" s="61">
        <f>RANK(Q141,$Q$6:$Q$149)</f>
        <v>1</v>
      </c>
      <c r="S141" s="67">
        <f>IFERROR(RANK(Q141,$Q$6:$Q$149)/COUNT($Q$6:$Q$149),0)</f>
        <v>0.00694444444444444</v>
      </c>
      <c r="U141" s="44"/>
    </row>
    <row r="142" s="37" customFormat="1" customHeight="1" spans="1:21">
      <c r="A142" s="71">
        <v>137</v>
      </c>
      <c r="B142" s="72" t="s">
        <v>1702</v>
      </c>
      <c r="C142" s="77" t="s">
        <v>1703</v>
      </c>
      <c r="D142" s="74" t="s">
        <v>92</v>
      </c>
      <c r="E142" s="62">
        <f>D142/MAX($D$5:$D$149)*70</f>
        <v>56.0336538461538</v>
      </c>
      <c r="F142" s="75">
        <f t="shared" si="34"/>
        <v>27</v>
      </c>
      <c r="G142" s="65">
        <f t="shared" si="35"/>
        <v>0.1875</v>
      </c>
      <c r="H142" s="76" t="s">
        <v>125</v>
      </c>
      <c r="I142" s="62">
        <f>H142/MAX($H$5:$H$149)*30</f>
        <v>7.42160278745645</v>
      </c>
      <c r="J142" s="61">
        <f t="shared" si="36"/>
        <v>58</v>
      </c>
      <c r="K142" s="65">
        <f t="shared" si="37"/>
        <v>0.402777777777778</v>
      </c>
      <c r="L142" s="22"/>
      <c r="M142" s="61">
        <f t="shared" si="38"/>
        <v>0</v>
      </c>
      <c r="N142" s="61">
        <f t="shared" si="39"/>
        <v>28</v>
      </c>
      <c r="O142" s="65">
        <f t="shared" si="40"/>
        <v>0.194444444444444</v>
      </c>
      <c r="P142" s="61">
        <v>0</v>
      </c>
      <c r="Q142" s="62">
        <f>E142+I142+M142-P142</f>
        <v>63.4552566336103</v>
      </c>
      <c r="R142" s="61">
        <f>RANK(Q142,$Q$6:$Q$149)</f>
        <v>44</v>
      </c>
      <c r="S142" s="67">
        <f>IFERROR(RANK(Q142,$Q$6:$Q$149)/COUNT($Q$6:$Q$149),0)</f>
        <v>0.305555555555556</v>
      </c>
      <c r="U142" s="44"/>
    </row>
    <row r="143" s="37" customFormat="1" customHeight="1" spans="1:21">
      <c r="A143" s="71">
        <v>138</v>
      </c>
      <c r="B143" s="72" t="s">
        <v>1704</v>
      </c>
      <c r="C143" s="77" t="s">
        <v>1705</v>
      </c>
      <c r="D143" s="74" t="s">
        <v>124</v>
      </c>
      <c r="E143" s="62">
        <f>D143/MAX($D$5:$D$149)*70</f>
        <v>55.6971153846154</v>
      </c>
      <c r="F143" s="75">
        <f t="shared" si="34"/>
        <v>29</v>
      </c>
      <c r="G143" s="65">
        <f t="shared" si="35"/>
        <v>0.201388888888889</v>
      </c>
      <c r="H143" s="76" t="s">
        <v>131</v>
      </c>
      <c r="I143" s="62">
        <f>H143/MAX($H$5:$H$149)*30</f>
        <v>4.18118466898955</v>
      </c>
      <c r="J143" s="61">
        <f t="shared" si="36"/>
        <v>121</v>
      </c>
      <c r="K143" s="65">
        <f t="shared" si="37"/>
        <v>0.840277777777778</v>
      </c>
      <c r="L143" s="22"/>
      <c r="M143" s="61">
        <f t="shared" si="38"/>
        <v>0</v>
      </c>
      <c r="N143" s="61">
        <f t="shared" si="39"/>
        <v>28</v>
      </c>
      <c r="O143" s="65">
        <f t="shared" si="40"/>
        <v>0.194444444444444</v>
      </c>
      <c r="P143" s="61">
        <v>0</v>
      </c>
      <c r="Q143" s="62">
        <f>E143+I143+M143-P143</f>
        <v>59.8783000536049</v>
      </c>
      <c r="R143" s="61">
        <f>RANK(Q143,$Q$6:$Q$149)</f>
        <v>61</v>
      </c>
      <c r="S143" s="67">
        <f>IFERROR(RANK(Q143,$Q$6:$Q$149)/COUNT($Q$6:$Q$149),0)</f>
        <v>0.423611111111111</v>
      </c>
      <c r="U143" s="44"/>
    </row>
    <row r="144" s="37" customFormat="1" customHeight="1" spans="1:21">
      <c r="A144" s="71">
        <v>139</v>
      </c>
      <c r="B144" s="72" t="s">
        <v>1706</v>
      </c>
      <c r="C144" s="77" t="s">
        <v>1707</v>
      </c>
      <c r="D144" s="74" t="s">
        <v>578</v>
      </c>
      <c r="E144" s="62">
        <f>D144/MAX($D$5:$D$149)*70</f>
        <v>37.6923076923077</v>
      </c>
      <c r="F144" s="75">
        <f t="shared" si="34"/>
        <v>132</v>
      </c>
      <c r="G144" s="65">
        <f t="shared" si="35"/>
        <v>0.916666666666667</v>
      </c>
      <c r="H144" s="76" t="s">
        <v>301</v>
      </c>
      <c r="I144" s="62">
        <f>H144/MAX($H$5:$H$149)*30</f>
        <v>7.8397212543554</v>
      </c>
      <c r="J144" s="61">
        <f t="shared" si="36"/>
        <v>55</v>
      </c>
      <c r="K144" s="65">
        <f t="shared" si="37"/>
        <v>0.381944444444444</v>
      </c>
      <c r="L144" s="22"/>
      <c r="M144" s="61">
        <f t="shared" si="38"/>
        <v>0</v>
      </c>
      <c r="N144" s="61">
        <f t="shared" si="39"/>
        <v>28</v>
      </c>
      <c r="O144" s="65">
        <f t="shared" si="40"/>
        <v>0.194444444444444</v>
      </c>
      <c r="P144" s="61">
        <v>0</v>
      </c>
      <c r="Q144" s="62">
        <f>E144+I144+M144-P144</f>
        <v>45.5320289466631</v>
      </c>
      <c r="R144" s="61">
        <f>RANK(Q144,$Q$6:$Q$149)</f>
        <v>122</v>
      </c>
      <c r="S144" s="67">
        <f>IFERROR(RANK(Q144,$Q$6:$Q$149)/COUNT($Q$6:$Q$149),0)</f>
        <v>0.847222222222222</v>
      </c>
      <c r="U144" s="44"/>
    </row>
    <row r="145" s="37" customFormat="1" customHeight="1" spans="1:21">
      <c r="A145" s="71">
        <v>140</v>
      </c>
      <c r="B145" s="72" t="s">
        <v>1708</v>
      </c>
      <c r="C145" s="77" t="s">
        <v>1709</v>
      </c>
      <c r="D145" s="74" t="s">
        <v>183</v>
      </c>
      <c r="E145" s="62">
        <f>D145/MAX($D$5:$D$149)*70</f>
        <v>40.5528846153846</v>
      </c>
      <c r="F145" s="75">
        <f t="shared" si="34"/>
        <v>122</v>
      </c>
      <c r="G145" s="65">
        <f t="shared" si="35"/>
        <v>0.847222222222222</v>
      </c>
      <c r="H145" s="76" t="s">
        <v>101</v>
      </c>
      <c r="I145" s="62">
        <f>H145/MAX($H$5:$H$149)*30</f>
        <v>4.39024390243902</v>
      </c>
      <c r="J145" s="61">
        <f t="shared" si="36"/>
        <v>115</v>
      </c>
      <c r="K145" s="65">
        <f t="shared" si="37"/>
        <v>0.798611111111111</v>
      </c>
      <c r="L145" s="22"/>
      <c r="M145" s="61">
        <f t="shared" si="38"/>
        <v>0</v>
      </c>
      <c r="N145" s="61">
        <f t="shared" si="39"/>
        <v>28</v>
      </c>
      <c r="O145" s="65">
        <f t="shared" si="40"/>
        <v>0.194444444444444</v>
      </c>
      <c r="P145" s="61">
        <v>0</v>
      </c>
      <c r="Q145" s="62">
        <f>E145+I145+M145-P145</f>
        <v>44.9431285178236</v>
      </c>
      <c r="R145" s="61">
        <f>RANK(Q145,$Q$6:$Q$149)</f>
        <v>125</v>
      </c>
      <c r="S145" s="67">
        <f>IFERROR(RANK(Q145,$Q$6:$Q$149)/COUNT($Q$6:$Q$149),0)</f>
        <v>0.868055555555556</v>
      </c>
      <c r="U145" s="44"/>
    </row>
    <row r="146" s="37" customFormat="1" customHeight="1" spans="1:21">
      <c r="A146" s="71">
        <v>141</v>
      </c>
      <c r="B146" s="77" t="s">
        <v>1710</v>
      </c>
      <c r="C146" s="77" t="s">
        <v>1711</v>
      </c>
      <c r="D146" s="74" t="s">
        <v>767</v>
      </c>
      <c r="E146" s="62">
        <f>D146/MAX($D$5:$D$149)*70</f>
        <v>56.5384615384615</v>
      </c>
      <c r="F146" s="75">
        <f t="shared" si="34"/>
        <v>24</v>
      </c>
      <c r="G146" s="65">
        <f t="shared" si="35"/>
        <v>0.166666666666667</v>
      </c>
      <c r="H146" s="76" t="s">
        <v>425</v>
      </c>
      <c r="I146" s="62">
        <f>H146/MAX($H$5:$H$149)*30</f>
        <v>4.80836236933798</v>
      </c>
      <c r="J146" s="61">
        <f t="shared" si="36"/>
        <v>106</v>
      </c>
      <c r="K146" s="65">
        <f t="shared" si="37"/>
        <v>0.736111111111111</v>
      </c>
      <c r="L146" s="22"/>
      <c r="M146" s="61">
        <f t="shared" si="38"/>
        <v>0</v>
      </c>
      <c r="N146" s="61">
        <f t="shared" si="39"/>
        <v>28</v>
      </c>
      <c r="O146" s="65">
        <f t="shared" si="40"/>
        <v>0.194444444444444</v>
      </c>
      <c r="P146" s="61">
        <v>0</v>
      </c>
      <c r="Q146" s="62">
        <f>E146+I146+M146-P146</f>
        <v>61.3468239077995</v>
      </c>
      <c r="R146" s="61">
        <f>RANK(Q146,$Q$6:$Q$149)</f>
        <v>53</v>
      </c>
      <c r="S146" s="67">
        <f>IFERROR(RANK(Q146,$Q$6:$Q$149)/COUNT($Q$6:$Q$149),0)</f>
        <v>0.368055555555556</v>
      </c>
      <c r="U146" s="44"/>
    </row>
    <row r="147" s="37" customFormat="1" customHeight="1" spans="1:21">
      <c r="A147" s="71">
        <v>142</v>
      </c>
      <c r="B147" s="77" t="s">
        <v>1712</v>
      </c>
      <c r="C147" s="77" t="s">
        <v>1713</v>
      </c>
      <c r="D147" s="74" t="s">
        <v>217</v>
      </c>
      <c r="E147" s="62">
        <f>D147/MAX($D$5:$D$149)*70</f>
        <v>50.6490384615385</v>
      </c>
      <c r="F147" s="75">
        <f t="shared" si="34"/>
        <v>61</v>
      </c>
      <c r="G147" s="65">
        <f t="shared" si="35"/>
        <v>0.423611111111111</v>
      </c>
      <c r="H147" s="76" t="s">
        <v>1714</v>
      </c>
      <c r="I147" s="62">
        <f>H147/MAX($H$5:$H$149)*30</f>
        <v>12.0731707317073</v>
      </c>
      <c r="J147" s="61">
        <f t="shared" si="36"/>
        <v>31</v>
      </c>
      <c r="K147" s="65">
        <f t="shared" si="37"/>
        <v>0.215277777777778</v>
      </c>
      <c r="L147" s="22"/>
      <c r="M147" s="61">
        <f t="shared" si="38"/>
        <v>0</v>
      </c>
      <c r="N147" s="61">
        <f t="shared" si="39"/>
        <v>28</v>
      </c>
      <c r="O147" s="65">
        <f t="shared" si="40"/>
        <v>0.194444444444444</v>
      </c>
      <c r="P147" s="61">
        <v>0</v>
      </c>
      <c r="Q147" s="62">
        <f>E147+I147+M147-P147</f>
        <v>62.7222091932458</v>
      </c>
      <c r="R147" s="61">
        <f>RANK(Q147,$Q$6:$Q$149)</f>
        <v>51</v>
      </c>
      <c r="S147" s="67">
        <f>IFERROR(RANK(Q147,$Q$6:$Q$149)/COUNT($Q$6:$Q$149),0)</f>
        <v>0.354166666666667</v>
      </c>
      <c r="U147" s="44"/>
    </row>
    <row r="148" s="37" customFormat="1" customHeight="1" spans="1:21">
      <c r="A148" s="71">
        <v>143</v>
      </c>
      <c r="B148" s="77" t="s">
        <v>1715</v>
      </c>
      <c r="C148" s="77" t="s">
        <v>1716</v>
      </c>
      <c r="D148" s="74" t="s">
        <v>318</v>
      </c>
      <c r="E148" s="62">
        <f>D148/MAX($D$5:$D$149)*70</f>
        <v>59.5673076923077</v>
      </c>
      <c r="F148" s="75">
        <f t="shared" si="34"/>
        <v>15</v>
      </c>
      <c r="G148" s="65">
        <f t="shared" si="35"/>
        <v>0.104166666666667</v>
      </c>
      <c r="H148" s="76" t="s">
        <v>180</v>
      </c>
      <c r="I148" s="62">
        <f>H148/MAX($H$5:$H$149)*30</f>
        <v>4.28571428571429</v>
      </c>
      <c r="J148" s="61">
        <f t="shared" si="36"/>
        <v>117</v>
      </c>
      <c r="K148" s="65">
        <f t="shared" si="37"/>
        <v>0.8125</v>
      </c>
      <c r="L148" s="22"/>
      <c r="M148" s="61">
        <f t="shared" si="38"/>
        <v>0</v>
      </c>
      <c r="N148" s="61">
        <f t="shared" si="39"/>
        <v>28</v>
      </c>
      <c r="O148" s="65">
        <f t="shared" si="40"/>
        <v>0.194444444444444</v>
      </c>
      <c r="P148" s="61">
        <v>0</v>
      </c>
      <c r="Q148" s="62">
        <f>E148+I148+M148-P148</f>
        <v>63.853021978022</v>
      </c>
      <c r="R148" s="61">
        <f>RANK(Q148,$Q$6:$Q$149)</f>
        <v>42</v>
      </c>
      <c r="S148" s="67">
        <f>IFERROR(RANK(Q148,$Q$6:$Q$149)/COUNT($Q$6:$Q$149),0)</f>
        <v>0.291666666666667</v>
      </c>
      <c r="U148" s="44"/>
    </row>
    <row r="149" s="37" customFormat="1" customHeight="1" spans="1:21">
      <c r="A149" s="71">
        <v>144</v>
      </c>
      <c r="B149" s="77" t="s">
        <v>1717</v>
      </c>
      <c r="C149" s="77" t="s">
        <v>1718</v>
      </c>
      <c r="D149" s="74" t="s">
        <v>235</v>
      </c>
      <c r="E149" s="62">
        <f>D149/MAX($D$5:$D$149)*70</f>
        <v>53.0048076923077</v>
      </c>
      <c r="F149" s="75">
        <f t="shared" si="34"/>
        <v>45</v>
      </c>
      <c r="G149" s="65">
        <f t="shared" si="35"/>
        <v>0.3125</v>
      </c>
      <c r="H149" s="76" t="s">
        <v>821</v>
      </c>
      <c r="I149" s="62">
        <f>H149/MAX($H$5:$H$149)*30</f>
        <v>16.6202090592334</v>
      </c>
      <c r="J149" s="61">
        <f t="shared" si="36"/>
        <v>19</v>
      </c>
      <c r="K149" s="65">
        <f t="shared" si="37"/>
        <v>0.131944444444444</v>
      </c>
      <c r="L149" s="22">
        <v>12</v>
      </c>
      <c r="M149" s="61">
        <f t="shared" si="38"/>
        <v>12</v>
      </c>
      <c r="N149" s="61">
        <f t="shared" si="39"/>
        <v>16</v>
      </c>
      <c r="O149" s="65">
        <f t="shared" si="40"/>
        <v>0.111111111111111</v>
      </c>
      <c r="P149" s="61">
        <v>0</v>
      </c>
      <c r="Q149" s="62">
        <f>E149+I149+M149-P149</f>
        <v>81.6250167515411</v>
      </c>
      <c r="R149" s="61">
        <f>RANK(Q149,$Q$6:$Q$149)</f>
        <v>16</v>
      </c>
      <c r="S149" s="67">
        <f>IFERROR(RANK(Q149,$Q$6:$Q$149)/COUNT($Q$6:$Q$149),0)</f>
        <v>0.111111111111111</v>
      </c>
      <c r="U149" s="44"/>
    </row>
    <row r="150" s="2" customFormat="1" ht="30" customHeight="1" spans="1:21">
      <c r="B150" s="2" t="s">
        <v>328</v>
      </c>
      <c r="E150" s="3"/>
      <c r="F150" s="78"/>
      <c r="I150" s="3"/>
      <c r="K150" s="4"/>
      <c r="O150" s="4"/>
      <c r="P150"/>
      <c r="Q150" s="3"/>
      <c r="S150" s="4"/>
    </row>
    <row r="151" s="2" customFormat="1" customHeight="1" spans="1:21">
      <c r="B151" s="2" t="s">
        <v>329</v>
      </c>
      <c r="E151" s="3"/>
      <c r="F151" s="78"/>
      <c r="I151" s="3"/>
      <c r="K151" s="4"/>
      <c r="M151" s="35" t="s">
        <v>330</v>
      </c>
      <c r="N151" s="35"/>
      <c r="O151" s="35"/>
      <c r="P151" s="35"/>
      <c r="Q151" s="36"/>
      <c r="R151" s="35"/>
      <c r="S151" s="35"/>
      <c r="T151" s="35"/>
      <c r="U151" s="35"/>
    </row>
    <row r="152" s="2" customFormat="1" customHeight="1" spans="1:21">
      <c r="B152" s="2" t="s">
        <v>331</v>
      </c>
      <c r="E152" s="3"/>
      <c r="F152" s="78"/>
      <c r="I152" s="3"/>
      <c r="K152" s="4"/>
      <c r="M152" s="35"/>
      <c r="N152" s="35"/>
      <c r="O152" s="35"/>
      <c r="P152" s="35"/>
      <c r="Q152" s="36"/>
      <c r="R152" s="35"/>
      <c r="S152" s="35"/>
      <c r="T152" s="35"/>
      <c r="U152" s="35"/>
    </row>
    <row r="153" s="2" customFormat="1" customHeight="1" spans="1:21">
      <c r="B153" s="2" t="s">
        <v>332</v>
      </c>
      <c r="E153" s="3"/>
      <c r="F153" s="78"/>
      <c r="I153" s="3"/>
      <c r="K153" s="4"/>
      <c r="M153" s="35"/>
      <c r="N153" s="35"/>
      <c r="O153" s="35"/>
      <c r="P153" s="35"/>
      <c r="Q153" s="36"/>
      <c r="R153" s="35"/>
      <c r="S153" s="35"/>
      <c r="T153" s="35"/>
      <c r="U153" s="35"/>
    </row>
    <row r="154" s="2" customFormat="1" customHeight="1" spans="1:21">
      <c r="E154" s="3"/>
      <c r="F154" s="78"/>
      <c r="G154" s="4"/>
      <c r="I154" s="3"/>
      <c r="K154" s="4"/>
      <c r="M154" s="35"/>
      <c r="N154" s="35"/>
      <c r="O154" s="35"/>
      <c r="P154" s="35"/>
      <c r="Q154" s="36"/>
      <c r="R154" s="35"/>
      <c r="S154" s="35"/>
      <c r="T154" s="35"/>
      <c r="U154" s="35"/>
    </row>
    <row r="155" s="37" customFormat="1" customHeight="1" spans="1:21">
      <c r="D155" s="39"/>
      <c r="E155" s="40"/>
      <c r="F155" s="39"/>
      <c r="G155" s="41"/>
      <c r="H155" s="39"/>
      <c r="I155" s="40"/>
      <c r="J155" s="39"/>
      <c r="K155" s="44"/>
      <c r="L155" s="44"/>
      <c r="M155" s="35"/>
      <c r="N155" s="35"/>
      <c r="O155" s="35"/>
      <c r="P155" s="35"/>
      <c r="Q155" s="36"/>
      <c r="R155" s="35"/>
      <c r="S155" s="35"/>
      <c r="T155" s="35"/>
      <c r="U155" s="35"/>
    </row>
    <row r="156" s="37" customFormat="1" customHeight="1" spans="1:21">
      <c r="D156" s="39"/>
      <c r="E156" s="40"/>
      <c r="F156" s="39"/>
      <c r="G156" s="41"/>
      <c r="H156" s="42"/>
      <c r="I156" s="40"/>
      <c r="J156" s="42"/>
      <c r="K156" s="44"/>
      <c r="L156" s="44"/>
      <c r="M156" s="44"/>
      <c r="N156" s="44"/>
      <c r="O156" s="44"/>
      <c r="P156" s="44"/>
      <c r="Q156" s="44"/>
      <c r="R156" s="44"/>
      <c r="S156" s="44"/>
      <c r="U156" s="44"/>
    </row>
    <row r="157" s="37" customFormat="1" customHeight="1" spans="1:21">
      <c r="D157" s="39"/>
      <c r="E157" s="40"/>
      <c r="F157" s="39"/>
      <c r="G157" s="41"/>
      <c r="H157" s="42"/>
      <c r="I157" s="40"/>
      <c r="J157" s="42"/>
      <c r="K157" s="44"/>
      <c r="L157" s="44"/>
      <c r="M157" s="44"/>
      <c r="N157" s="44"/>
      <c r="O157" s="44"/>
      <c r="P157" s="44"/>
      <c r="Q157" s="44"/>
      <c r="R157" s="44"/>
      <c r="S157" s="44"/>
      <c r="U157" s="44"/>
    </row>
    <row r="158" s="37" customFormat="1" customHeight="1" spans="1:21">
      <c r="D158" s="39"/>
      <c r="E158" s="40"/>
      <c r="F158" s="39"/>
      <c r="G158" s="41"/>
      <c r="H158" s="42"/>
      <c r="I158" s="40"/>
      <c r="J158" s="42"/>
      <c r="K158" s="44"/>
      <c r="L158" s="44"/>
      <c r="M158" s="44"/>
      <c r="N158" s="44"/>
      <c r="O158" s="44"/>
      <c r="P158" s="44"/>
      <c r="Q158" s="44"/>
      <c r="R158" s="44"/>
      <c r="S158" s="44"/>
      <c r="U158" s="44"/>
    </row>
    <row r="159" s="37" customFormat="1" customHeight="1" spans="1:21">
      <c r="D159" s="39"/>
      <c r="E159" s="40"/>
      <c r="F159" s="39"/>
      <c r="G159" s="41"/>
      <c r="H159" s="42"/>
      <c r="I159" s="40"/>
      <c r="J159" s="42"/>
      <c r="K159" s="44"/>
      <c r="L159" s="44"/>
      <c r="M159" s="44"/>
      <c r="N159" s="44"/>
      <c r="O159" s="44"/>
      <c r="P159" s="44"/>
      <c r="Q159" s="44"/>
      <c r="R159" s="44"/>
      <c r="S159" s="44"/>
      <c r="U159" s="44"/>
    </row>
    <row r="160" s="37" customFormat="1" customHeight="1" spans="1:21">
      <c r="D160" s="39"/>
      <c r="E160" s="40"/>
      <c r="F160" s="39"/>
      <c r="G160" s="41"/>
      <c r="H160" s="42"/>
      <c r="I160" s="40"/>
      <c r="J160" s="42"/>
      <c r="K160" s="44"/>
      <c r="L160" s="44"/>
      <c r="M160" s="44"/>
      <c r="N160" s="44"/>
      <c r="O160" s="44"/>
      <c r="P160" s="44"/>
      <c r="Q160" s="44"/>
      <c r="R160" s="44"/>
      <c r="S160" s="44"/>
      <c r="U160" s="44"/>
    </row>
    <row r="161" s="37" customFormat="1" customHeight="1" spans="4:21">
      <c r="D161" s="39"/>
      <c r="E161" s="40"/>
      <c r="F161" s="39"/>
      <c r="G161" s="41"/>
      <c r="H161" s="42"/>
      <c r="I161" s="40"/>
      <c r="J161" s="42"/>
      <c r="K161" s="44"/>
      <c r="L161" s="44"/>
      <c r="M161" s="44"/>
      <c r="N161" s="44"/>
      <c r="O161" s="44"/>
      <c r="P161" s="44"/>
      <c r="Q161" s="44"/>
      <c r="R161" s="44"/>
      <c r="S161" s="44"/>
      <c r="U161" s="44"/>
    </row>
    <row r="162" s="37" customFormat="1" customHeight="1" spans="4:21">
      <c r="D162" s="39"/>
      <c r="E162" s="40"/>
      <c r="F162" s="39"/>
      <c r="G162" s="41"/>
      <c r="H162" s="42"/>
      <c r="I162" s="40"/>
      <c r="J162" s="42"/>
      <c r="K162" s="44"/>
      <c r="L162" s="44"/>
      <c r="M162" s="44"/>
      <c r="N162" s="44"/>
      <c r="O162" s="44"/>
      <c r="P162" s="44"/>
      <c r="Q162" s="44"/>
      <c r="R162" s="44"/>
      <c r="S162" s="44"/>
      <c r="U162" s="44"/>
    </row>
    <row r="163" s="37" customFormat="1" customHeight="1" spans="4:21">
      <c r="D163" s="39"/>
      <c r="E163" s="40"/>
      <c r="F163" s="39"/>
      <c r="G163" s="41"/>
      <c r="H163" s="42"/>
      <c r="I163" s="40"/>
      <c r="J163" s="42"/>
      <c r="K163" s="44"/>
      <c r="L163" s="44"/>
      <c r="M163" s="44"/>
      <c r="N163" s="44"/>
      <c r="O163" s="44"/>
      <c r="P163" s="44"/>
      <c r="Q163" s="44"/>
      <c r="R163" s="44"/>
      <c r="S163" s="44"/>
      <c r="U163" s="44"/>
    </row>
    <row r="164" s="37" customFormat="1" customHeight="1" spans="4:21">
      <c r="D164" s="39"/>
      <c r="E164" s="40"/>
      <c r="F164" s="39"/>
      <c r="G164" s="41"/>
      <c r="H164" s="42"/>
      <c r="I164" s="40"/>
      <c r="J164" s="42"/>
      <c r="K164" s="44"/>
      <c r="L164" s="44"/>
      <c r="M164" s="44"/>
      <c r="N164" s="44"/>
      <c r="O164" s="44"/>
      <c r="P164" s="44"/>
      <c r="Q164" s="44"/>
      <c r="R164" s="44"/>
      <c r="S164" s="44"/>
      <c r="U164" s="44"/>
    </row>
    <row r="165" s="37" customFormat="1" customHeight="1" spans="4:21">
      <c r="D165" s="39"/>
      <c r="E165" s="40"/>
      <c r="F165" s="39"/>
      <c r="G165" s="41"/>
      <c r="H165" s="42"/>
      <c r="I165" s="40"/>
      <c r="J165" s="42"/>
      <c r="K165" s="44"/>
      <c r="L165" s="44"/>
      <c r="M165" s="44"/>
      <c r="N165" s="44"/>
      <c r="O165" s="44"/>
      <c r="P165" s="44"/>
      <c r="Q165" s="44"/>
      <c r="R165" s="44"/>
      <c r="S165" s="44"/>
      <c r="U165" s="44"/>
    </row>
    <row r="166" s="37" customFormat="1" customHeight="1" spans="4:21">
      <c r="D166" s="39"/>
      <c r="E166" s="40"/>
      <c r="F166" s="39"/>
      <c r="G166" s="41"/>
      <c r="H166" s="42"/>
      <c r="I166" s="40"/>
      <c r="J166" s="42"/>
      <c r="K166" s="44"/>
      <c r="L166" s="44"/>
      <c r="M166" s="44"/>
      <c r="N166" s="44"/>
      <c r="O166" s="44"/>
      <c r="P166" s="44"/>
      <c r="Q166" s="44"/>
      <c r="R166" s="44"/>
      <c r="S166" s="44"/>
      <c r="U166" s="44"/>
    </row>
    <row r="167" s="37" customFormat="1" customHeight="1" spans="4:21">
      <c r="D167" s="39"/>
      <c r="E167" s="40"/>
      <c r="F167" s="39"/>
      <c r="G167" s="41"/>
      <c r="H167" s="42"/>
      <c r="I167" s="40"/>
      <c r="J167" s="42"/>
      <c r="K167" s="44"/>
      <c r="L167" s="44"/>
      <c r="M167" s="44"/>
      <c r="N167" s="44"/>
      <c r="O167" s="44"/>
      <c r="P167" s="44"/>
      <c r="Q167" s="44"/>
      <c r="R167" s="44"/>
      <c r="S167" s="44"/>
      <c r="U167" s="44"/>
    </row>
    <row r="168" s="37" customFormat="1" customHeight="1" spans="4:21">
      <c r="D168" s="39"/>
      <c r="E168" s="40"/>
      <c r="F168" s="39"/>
      <c r="G168" s="41"/>
      <c r="H168" s="42"/>
      <c r="I168" s="40"/>
      <c r="J168" s="42"/>
      <c r="K168" s="44"/>
      <c r="L168" s="44"/>
      <c r="M168" s="44"/>
      <c r="N168" s="44"/>
      <c r="O168" s="44"/>
      <c r="P168" s="44"/>
      <c r="Q168" s="44"/>
      <c r="R168" s="44"/>
      <c r="S168" s="44"/>
      <c r="U168" s="44"/>
    </row>
    <row r="169" s="37" customFormat="1" customHeight="1" spans="4:21">
      <c r="D169" s="39"/>
      <c r="E169" s="40"/>
      <c r="F169" s="39"/>
      <c r="G169" s="41"/>
      <c r="H169" s="42"/>
      <c r="I169" s="40"/>
      <c r="J169" s="42"/>
      <c r="K169" s="44"/>
      <c r="L169" s="44"/>
      <c r="M169" s="44"/>
      <c r="N169" s="44"/>
      <c r="O169" s="44"/>
      <c r="P169" s="44"/>
      <c r="Q169" s="44"/>
      <c r="R169" s="44"/>
      <c r="S169" s="44"/>
      <c r="U169" s="44"/>
    </row>
    <row r="170" s="37" customFormat="1" customHeight="1" spans="4:21">
      <c r="D170" s="39"/>
      <c r="E170" s="40"/>
      <c r="F170" s="39"/>
      <c r="G170" s="41"/>
      <c r="H170" s="42"/>
      <c r="I170" s="40"/>
      <c r="J170" s="42"/>
      <c r="K170" s="44"/>
      <c r="L170" s="44"/>
      <c r="M170" s="44"/>
      <c r="N170" s="44"/>
      <c r="O170" s="44"/>
      <c r="P170" s="44"/>
      <c r="Q170" s="44"/>
      <c r="R170" s="44"/>
      <c r="S170" s="44"/>
      <c r="U170" s="44"/>
    </row>
    <row r="171" s="37" customFormat="1" customHeight="1" spans="4:21">
      <c r="D171" s="39"/>
      <c r="E171" s="40"/>
      <c r="F171" s="39"/>
      <c r="G171" s="41"/>
      <c r="H171" s="42"/>
      <c r="I171" s="40"/>
      <c r="J171" s="42"/>
      <c r="K171" s="44"/>
      <c r="L171" s="44"/>
      <c r="M171" s="44"/>
      <c r="N171" s="44"/>
      <c r="O171" s="44"/>
      <c r="P171" s="44"/>
      <c r="Q171" s="44"/>
      <c r="R171" s="44"/>
      <c r="S171" s="44"/>
      <c r="U171" s="44"/>
    </row>
    <row r="172" s="37" customFormat="1" customHeight="1" spans="4:21">
      <c r="D172" s="39"/>
      <c r="E172" s="40"/>
      <c r="F172" s="39"/>
      <c r="G172" s="41"/>
      <c r="H172" s="42"/>
      <c r="I172" s="40"/>
      <c r="J172" s="42"/>
      <c r="K172" s="44"/>
      <c r="L172" s="44"/>
      <c r="M172" s="44"/>
      <c r="N172" s="44"/>
      <c r="O172" s="44"/>
      <c r="P172" s="44"/>
      <c r="Q172" s="44"/>
      <c r="R172" s="44"/>
      <c r="S172" s="44"/>
      <c r="U172" s="44"/>
    </row>
    <row r="173" s="37" customFormat="1" customHeight="1" spans="4:21">
      <c r="D173" s="39"/>
      <c r="E173" s="40"/>
      <c r="F173" s="39"/>
      <c r="G173" s="41"/>
      <c r="H173" s="42"/>
      <c r="I173" s="40"/>
      <c r="J173" s="42"/>
      <c r="K173" s="44"/>
      <c r="L173" s="44"/>
      <c r="M173" s="44"/>
      <c r="N173" s="44"/>
      <c r="O173" s="44"/>
      <c r="P173" s="44"/>
      <c r="Q173" s="44"/>
      <c r="R173" s="44"/>
      <c r="S173" s="44"/>
      <c r="U173" s="44"/>
    </row>
    <row r="174" s="37" customFormat="1" customHeight="1" spans="4:21">
      <c r="D174" s="39"/>
      <c r="E174" s="40"/>
      <c r="F174" s="39"/>
      <c r="G174" s="41"/>
      <c r="H174" s="42"/>
      <c r="I174" s="40"/>
      <c r="J174" s="42"/>
      <c r="K174" s="44"/>
      <c r="L174" s="44"/>
      <c r="M174" s="44"/>
      <c r="N174" s="44"/>
      <c r="O174" s="44"/>
      <c r="P174" s="44"/>
      <c r="Q174" s="44"/>
      <c r="R174" s="44"/>
      <c r="S174" s="44"/>
      <c r="U174" s="44"/>
    </row>
  </sheetData>
  <autoFilter xmlns:etc="http://www.wps.cn/officeDocument/2017/etCustomData" ref="A1:U174" etc:filterBottomFollowUsedRange="0">
    <extLst/>
  </autoFilter>
  <mergeCells count="10">
    <mergeCell ref="B1:C1"/>
    <mergeCell ref="A2:S2"/>
    <mergeCell ref="D3:G3"/>
    <mergeCell ref="H3:K3"/>
    <mergeCell ref="L3:O3"/>
    <mergeCell ref="B150:L150"/>
    <mergeCell ref="B151:L151"/>
    <mergeCell ref="B152:L152"/>
    <mergeCell ref="B153:L153"/>
    <mergeCell ref="M151:U15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7"/>
  <sheetViews>
    <sheetView zoomScale="115" zoomScaleNormal="115" workbookViewId="0">
      <selection activeCell="B87" sqref="B87"/>
    </sheetView>
  </sheetViews>
  <sheetFormatPr defaultColWidth="9" defaultRowHeight="19" customHeight="1"/>
  <cols>
    <col min="1" max="1" width="5.12727272727273" style="2" customWidth="1"/>
    <col min="2" max="2" width="15.3727272727273" style="2" customWidth="1"/>
    <col min="3" max="3" width="9" style="2"/>
    <col min="4" max="4" width="9.62727272727273" style="2" customWidth="1"/>
    <col min="5" max="5" width="9.62727272727273" style="3" customWidth="1"/>
    <col min="6" max="6" width="9.62727272727273" style="2" customWidth="1"/>
    <col min="7" max="7" width="9.62727272727273" style="4" customWidth="1"/>
    <col min="8" max="9" width="9.62727272727273" style="3" customWidth="1"/>
    <col min="10" max="10" width="9.62727272727273" style="2" customWidth="1"/>
    <col min="11" max="11" width="9.62727272727273" style="4" customWidth="1"/>
    <col min="12" max="14" width="9.62727272727273" style="2" customWidth="1"/>
    <col min="15" max="15" width="9.62727272727273" style="4" customWidth="1"/>
    <col min="16" max="16" width="9.62727272727273" style="2" customWidth="1"/>
    <col min="17" max="17" width="9.62727272727273" style="3" customWidth="1"/>
    <col min="18" max="18" width="9.62727272727273" style="2" customWidth="1"/>
    <col min="19" max="19" width="9.62727272727273" style="4" customWidth="1"/>
    <col min="20" max="16384" width="9" style="2"/>
  </cols>
  <sheetData>
    <row r="1" customHeight="1" spans="1:19">
      <c r="B1" s="5" t="s">
        <v>0</v>
      </c>
      <c r="C1" s="5"/>
    </row>
    <row r="2" ht="27" customHeight="1" spans="1:19">
      <c r="A2" s="6" t="s">
        <v>1</v>
      </c>
      <c r="B2" s="6"/>
      <c r="C2" s="6"/>
      <c r="D2" s="6"/>
      <c r="E2" s="7"/>
      <c r="F2" s="6"/>
      <c r="G2" s="8"/>
      <c r="H2" s="7"/>
      <c r="I2" s="7"/>
      <c r="J2" s="6"/>
      <c r="K2" s="8"/>
      <c r="L2" s="6"/>
      <c r="M2" s="6"/>
      <c r="N2" s="6"/>
      <c r="O2" s="8"/>
      <c r="P2" s="6"/>
      <c r="Q2" s="7"/>
      <c r="R2" s="6"/>
      <c r="S2" s="8"/>
    </row>
    <row r="3" customHeight="1" spans="1:19">
      <c r="A3" s="9" t="s">
        <v>2</v>
      </c>
      <c r="B3" s="9" t="s">
        <v>3</v>
      </c>
      <c r="C3" s="9" t="s">
        <v>4</v>
      </c>
      <c r="D3" s="9" t="s">
        <v>5</v>
      </c>
      <c r="E3" s="10"/>
      <c r="F3" s="9"/>
      <c r="G3" s="11"/>
      <c r="H3" s="10" t="s">
        <v>6</v>
      </c>
      <c r="I3" s="10"/>
      <c r="J3" s="9"/>
      <c r="K3" s="11"/>
      <c r="L3" s="9" t="s">
        <v>7</v>
      </c>
      <c r="M3" s="9"/>
      <c r="N3" s="9"/>
      <c r="O3" s="11"/>
      <c r="P3" s="12" t="s">
        <v>8</v>
      </c>
      <c r="Q3" s="10" t="s">
        <v>9</v>
      </c>
      <c r="R3" s="9"/>
      <c r="S3" s="11"/>
    </row>
    <row r="4" customHeight="1" spans="1:19">
      <c r="A4" s="9"/>
      <c r="B4" s="9"/>
      <c r="C4" s="9"/>
      <c r="D4" s="9" t="s">
        <v>10</v>
      </c>
      <c r="E4" s="13" t="s">
        <v>11</v>
      </c>
      <c r="F4" s="9" t="s">
        <v>12</v>
      </c>
      <c r="G4" s="11" t="s">
        <v>13</v>
      </c>
      <c r="H4" s="10" t="s">
        <v>10</v>
      </c>
      <c r="I4" s="13" t="s">
        <v>11</v>
      </c>
      <c r="J4" s="9" t="s">
        <v>12</v>
      </c>
      <c r="K4" s="11" t="s">
        <v>13</v>
      </c>
      <c r="L4" s="9" t="s">
        <v>10</v>
      </c>
      <c r="M4" s="14" t="s">
        <v>11</v>
      </c>
      <c r="N4" s="9" t="s">
        <v>12</v>
      </c>
      <c r="O4" s="11" t="s">
        <v>13</v>
      </c>
      <c r="P4" s="15"/>
      <c r="Q4" s="10" t="s">
        <v>14</v>
      </c>
      <c r="R4" s="9" t="s">
        <v>15</v>
      </c>
      <c r="S4" s="11" t="s">
        <v>16</v>
      </c>
    </row>
    <row r="5" customFormat="1" customHeight="1" spans="1:19">
      <c r="A5" s="16" t="s">
        <v>17</v>
      </c>
      <c r="B5" s="16"/>
      <c r="C5" s="16"/>
      <c r="D5" s="16">
        <v>3.96</v>
      </c>
      <c r="E5" s="17">
        <v>70</v>
      </c>
      <c r="F5" s="16">
        <v>1</v>
      </c>
      <c r="G5" s="18"/>
      <c r="H5" s="17">
        <v>318</v>
      </c>
      <c r="I5" s="17">
        <v>30</v>
      </c>
      <c r="J5" s="16">
        <v>1</v>
      </c>
      <c r="K5" s="18"/>
      <c r="L5" s="16"/>
      <c r="M5" s="16"/>
      <c r="N5" s="16"/>
      <c r="O5" s="18"/>
      <c r="P5" s="16"/>
      <c r="Q5" s="17"/>
      <c r="R5" s="16"/>
      <c r="S5" s="18"/>
    </row>
    <row r="6" customHeight="1" spans="1:19">
      <c r="A6" s="9">
        <v>1</v>
      </c>
      <c r="B6" s="19" t="s">
        <v>1719</v>
      </c>
      <c r="C6" s="20" t="s">
        <v>1720</v>
      </c>
      <c r="D6" s="21">
        <v>3.22</v>
      </c>
      <c r="E6" s="10">
        <f>D6/MAX($D$5:$D$93)*70</f>
        <v>56.9191919191919</v>
      </c>
      <c r="F6" s="9">
        <f>RANK(E6,$E$6:$E$93)</f>
        <v>41</v>
      </c>
      <c r="G6" s="11">
        <f>IFERROR(RANK(E6,$E$6:$E$93)/COUNT($E$6:$E$93),0)</f>
        <v>0.465909090909091</v>
      </c>
      <c r="H6" s="21" t="s">
        <v>344</v>
      </c>
      <c r="I6" s="10">
        <f>H6/MAX($H$5:$H$93)*30</f>
        <v>5.94339622641509</v>
      </c>
      <c r="J6" s="16">
        <f>RANK(I6,$I$6:$I$93)</f>
        <v>40</v>
      </c>
      <c r="K6" s="11">
        <f>IFERROR(RANK(I6,$I$6:$I$93)/COUNT($I$6:$I$93),0)</f>
        <v>0.454545454545455</v>
      </c>
      <c r="L6" s="22"/>
      <c r="M6" s="23">
        <f>IF(L6&gt;=50,50,L6)</f>
        <v>0</v>
      </c>
      <c r="N6" s="16">
        <f>RANK(M6,$M$6:$M$93)</f>
        <v>12</v>
      </c>
      <c r="O6" s="24">
        <f>IFERROR(RANK(M6,$M$6:$M$93)/COUNT($M$6:$M$93),0)</f>
        <v>0.136363636363636</v>
      </c>
      <c r="P6" s="9">
        <v>0</v>
      </c>
      <c r="Q6" s="17">
        <f>E6+I6+M6-P6</f>
        <v>62.862588145607</v>
      </c>
      <c r="R6" s="16">
        <f>RANK(Q6,$Q$6:$Q$93)</f>
        <v>42</v>
      </c>
      <c r="S6" s="24">
        <f>IFERROR(RANK(Q6,$Q$6:$Q$93)/COUNT($Q$6:$Q$93),0)</f>
        <v>0.477272727272727</v>
      </c>
    </row>
    <row r="7" customHeight="1" spans="1:19">
      <c r="A7" s="9">
        <v>2</v>
      </c>
      <c r="B7" s="19" t="s">
        <v>1721</v>
      </c>
      <c r="C7" s="20" t="s">
        <v>1722</v>
      </c>
      <c r="D7" s="21">
        <v>1.62</v>
      </c>
      <c r="E7" s="10">
        <f t="shared" ref="E7:E38" si="0">D7/MAX($D$5:$D$93)*70</f>
        <v>28.6363636363636</v>
      </c>
      <c r="F7" s="9">
        <f t="shared" ref="F7:F38" si="1">RANK(E7,$E$6:$E$93)</f>
        <v>87</v>
      </c>
      <c r="G7" s="11">
        <f t="shared" ref="G7:G38" si="2">IFERROR(RANK(E7,$E$6:$E$93)/COUNT($E$6:$E$93),0)</f>
        <v>0.988636363636364</v>
      </c>
      <c r="H7" s="21" t="s">
        <v>214</v>
      </c>
      <c r="I7" s="10">
        <f t="shared" ref="I7:I38" si="3">H7/MAX($H$5:$H$93)*30</f>
        <v>15.0943396226415</v>
      </c>
      <c r="J7" s="16">
        <f t="shared" ref="J7:J38" si="4">RANK(I7,$I$6:$I$93)</f>
        <v>8</v>
      </c>
      <c r="K7" s="11">
        <f t="shared" ref="K7:K38" si="5">IFERROR(RANK(I7,$I$6:$I$93)/COUNT($I$6:$I$93),0)</f>
        <v>0.0909090909090909</v>
      </c>
      <c r="L7" s="22"/>
      <c r="M7" s="23">
        <f t="shared" ref="M7:M38" si="6">IF(L7&gt;=50,50,L7)</f>
        <v>0</v>
      </c>
      <c r="N7" s="16">
        <f t="shared" ref="N7:N38" si="7">RANK(M7,$M$6:$M$93)</f>
        <v>12</v>
      </c>
      <c r="O7" s="24">
        <f t="shared" ref="O7:O38" si="8">IFERROR(RANK(M7,$M$6:$M$93)/COUNT($M$6:$M$93),0)</f>
        <v>0.136363636363636</v>
      </c>
      <c r="P7" s="9">
        <v>0</v>
      </c>
      <c r="Q7" s="17">
        <f t="shared" ref="Q7:Q38" si="9">E7+I7+M7-P7</f>
        <v>43.7307032590051</v>
      </c>
      <c r="R7" s="16">
        <f t="shared" ref="R7:R38" si="10">RANK(Q7,$Q$6:$Q$93)</f>
        <v>79</v>
      </c>
      <c r="S7" s="24">
        <f t="shared" ref="S7:S38" si="11">IFERROR(RANK(Q7,$Q$6:$Q$93)/COUNT($Q$6:$Q$93),0)</f>
        <v>0.897727272727273</v>
      </c>
    </row>
    <row r="8" customHeight="1" spans="1:19">
      <c r="A8" s="9">
        <v>3</v>
      </c>
      <c r="B8" s="19" t="s">
        <v>1723</v>
      </c>
      <c r="C8" s="20" t="s">
        <v>1724</v>
      </c>
      <c r="D8" s="21">
        <v>3.03</v>
      </c>
      <c r="E8" s="10">
        <f t="shared" si="0"/>
        <v>53.5606060606061</v>
      </c>
      <c r="F8" s="9">
        <f t="shared" si="1"/>
        <v>48</v>
      </c>
      <c r="G8" s="11">
        <f t="shared" si="2"/>
        <v>0.545454545454545</v>
      </c>
      <c r="H8" s="21" t="s">
        <v>138</v>
      </c>
      <c r="I8" s="10">
        <f t="shared" si="3"/>
        <v>4.15094339622642</v>
      </c>
      <c r="J8" s="16">
        <f t="shared" si="4"/>
        <v>61</v>
      </c>
      <c r="K8" s="11">
        <f t="shared" si="5"/>
        <v>0.693181818181818</v>
      </c>
      <c r="L8" s="22"/>
      <c r="M8" s="23">
        <f t="shared" si="6"/>
        <v>0</v>
      </c>
      <c r="N8" s="16">
        <f t="shared" si="7"/>
        <v>12</v>
      </c>
      <c r="O8" s="24">
        <f t="shared" si="8"/>
        <v>0.136363636363636</v>
      </c>
      <c r="P8" s="9">
        <v>0</v>
      </c>
      <c r="Q8" s="17">
        <f t="shared" si="9"/>
        <v>57.7115494568325</v>
      </c>
      <c r="R8" s="16">
        <f t="shared" si="10"/>
        <v>49</v>
      </c>
      <c r="S8" s="24">
        <f t="shared" si="11"/>
        <v>0.556818181818182</v>
      </c>
    </row>
    <row r="9" customHeight="1" spans="1:19">
      <c r="A9" s="9">
        <v>4</v>
      </c>
      <c r="B9" s="19" t="s">
        <v>1725</v>
      </c>
      <c r="C9" s="20" t="s">
        <v>1726</v>
      </c>
      <c r="D9" s="21" t="s">
        <v>1727</v>
      </c>
      <c r="E9" s="10">
        <f t="shared" si="0"/>
        <v>70</v>
      </c>
      <c r="F9" s="9">
        <f t="shared" si="1"/>
        <v>1</v>
      </c>
      <c r="G9" s="11">
        <f t="shared" si="2"/>
        <v>0.0113636363636364</v>
      </c>
      <c r="H9" s="21" t="s">
        <v>993</v>
      </c>
      <c r="I9" s="10">
        <f t="shared" si="3"/>
        <v>11.4150943396226</v>
      </c>
      <c r="J9" s="16">
        <f t="shared" si="4"/>
        <v>13</v>
      </c>
      <c r="K9" s="11">
        <f t="shared" si="5"/>
        <v>0.147727272727273</v>
      </c>
      <c r="L9" s="22">
        <v>6.7</v>
      </c>
      <c r="M9" s="23">
        <f t="shared" si="6"/>
        <v>6.7</v>
      </c>
      <c r="N9" s="16">
        <f t="shared" si="7"/>
        <v>8</v>
      </c>
      <c r="O9" s="24">
        <f t="shared" si="8"/>
        <v>0.0909090909090909</v>
      </c>
      <c r="P9" s="9">
        <v>0</v>
      </c>
      <c r="Q9" s="17">
        <f t="shared" si="9"/>
        <v>88.1150943396226</v>
      </c>
      <c r="R9" s="16">
        <f t="shared" si="10"/>
        <v>6</v>
      </c>
      <c r="S9" s="24">
        <f t="shared" si="11"/>
        <v>0.0681818181818182</v>
      </c>
    </row>
    <row r="10" customHeight="1" spans="1:19">
      <c r="A10" s="9">
        <v>5</v>
      </c>
      <c r="B10" s="19" t="s">
        <v>1728</v>
      </c>
      <c r="C10" s="20" t="s">
        <v>1729</v>
      </c>
      <c r="D10" s="21">
        <v>3.48</v>
      </c>
      <c r="E10" s="10">
        <f t="shared" si="0"/>
        <v>61.5151515151515</v>
      </c>
      <c r="F10" s="9">
        <f t="shared" si="1"/>
        <v>21</v>
      </c>
      <c r="G10" s="11">
        <f t="shared" si="2"/>
        <v>0.238636363636364</v>
      </c>
      <c r="H10" s="21" t="s">
        <v>1730</v>
      </c>
      <c r="I10" s="10">
        <f t="shared" si="3"/>
        <v>17.311320754717</v>
      </c>
      <c r="J10" s="16">
        <f t="shared" si="4"/>
        <v>6</v>
      </c>
      <c r="K10" s="11">
        <f t="shared" si="5"/>
        <v>0.0681818181818182</v>
      </c>
      <c r="L10" s="22"/>
      <c r="M10" s="23">
        <f t="shared" si="6"/>
        <v>0</v>
      </c>
      <c r="N10" s="16">
        <f t="shared" si="7"/>
        <v>12</v>
      </c>
      <c r="O10" s="24">
        <f t="shared" si="8"/>
        <v>0.136363636363636</v>
      </c>
      <c r="P10" s="9">
        <v>0</v>
      </c>
      <c r="Q10" s="17">
        <f t="shared" si="9"/>
        <v>78.8264722698685</v>
      </c>
      <c r="R10" s="16">
        <f t="shared" si="10"/>
        <v>10</v>
      </c>
      <c r="S10" s="24">
        <f t="shared" si="11"/>
        <v>0.113636363636364</v>
      </c>
    </row>
    <row r="11" customHeight="1" spans="1:19">
      <c r="A11" s="9">
        <v>6</v>
      </c>
      <c r="B11" s="19" t="s">
        <v>1731</v>
      </c>
      <c r="C11" s="20" t="s">
        <v>1732</v>
      </c>
      <c r="D11" s="21" t="s">
        <v>183</v>
      </c>
      <c r="E11" s="10">
        <f t="shared" si="0"/>
        <v>42.6010101010101</v>
      </c>
      <c r="F11" s="9">
        <f t="shared" si="1"/>
        <v>72</v>
      </c>
      <c r="G11" s="11">
        <f t="shared" si="2"/>
        <v>0.818181818181818</v>
      </c>
      <c r="H11" s="21" t="s">
        <v>97</v>
      </c>
      <c r="I11" s="10">
        <f t="shared" si="3"/>
        <v>5.18867924528302</v>
      </c>
      <c r="J11" s="16">
        <f t="shared" si="4"/>
        <v>46</v>
      </c>
      <c r="K11" s="11">
        <f t="shared" si="5"/>
        <v>0.522727272727273</v>
      </c>
      <c r="L11" s="22"/>
      <c r="M11" s="23">
        <f t="shared" si="6"/>
        <v>0</v>
      </c>
      <c r="N11" s="16">
        <f t="shared" si="7"/>
        <v>12</v>
      </c>
      <c r="O11" s="24">
        <f t="shared" si="8"/>
        <v>0.136363636363636</v>
      </c>
      <c r="P11" s="9">
        <v>0</v>
      </c>
      <c r="Q11" s="17">
        <f t="shared" si="9"/>
        <v>47.7896893462931</v>
      </c>
      <c r="R11" s="16">
        <f t="shared" si="10"/>
        <v>70</v>
      </c>
      <c r="S11" s="24">
        <f t="shared" si="11"/>
        <v>0.795454545454545</v>
      </c>
    </row>
    <row r="12" customHeight="1" spans="1:19">
      <c r="A12" s="9">
        <v>7</v>
      </c>
      <c r="B12" s="19" t="s">
        <v>1733</v>
      </c>
      <c r="C12" s="20" t="s">
        <v>1734</v>
      </c>
      <c r="D12" s="21" t="s">
        <v>291</v>
      </c>
      <c r="E12" s="10">
        <f t="shared" si="0"/>
        <v>55.3282828282828</v>
      </c>
      <c r="F12" s="9">
        <f t="shared" si="1"/>
        <v>46</v>
      </c>
      <c r="G12" s="11">
        <f t="shared" si="2"/>
        <v>0.522727272727273</v>
      </c>
      <c r="H12" s="21" t="s">
        <v>1441</v>
      </c>
      <c r="I12" s="10">
        <f t="shared" si="3"/>
        <v>9.66981132075472</v>
      </c>
      <c r="J12" s="16">
        <f t="shared" si="4"/>
        <v>17</v>
      </c>
      <c r="K12" s="11">
        <f t="shared" si="5"/>
        <v>0.193181818181818</v>
      </c>
      <c r="L12" s="22"/>
      <c r="M12" s="23">
        <f t="shared" si="6"/>
        <v>0</v>
      </c>
      <c r="N12" s="16">
        <f t="shared" si="7"/>
        <v>12</v>
      </c>
      <c r="O12" s="24">
        <f t="shared" si="8"/>
        <v>0.136363636363636</v>
      </c>
      <c r="P12" s="9">
        <v>0</v>
      </c>
      <c r="Q12" s="17">
        <f t="shared" si="9"/>
        <v>64.9980941490375</v>
      </c>
      <c r="R12" s="16">
        <f t="shared" si="10"/>
        <v>37</v>
      </c>
      <c r="S12" s="24">
        <f t="shared" si="11"/>
        <v>0.420454545454545</v>
      </c>
    </row>
    <row r="13" customHeight="1" spans="1:19">
      <c r="A13" s="9">
        <v>8</v>
      </c>
      <c r="B13" s="19" t="s">
        <v>1735</v>
      </c>
      <c r="C13" s="20" t="s">
        <v>1736</v>
      </c>
      <c r="D13" s="21" t="s">
        <v>602</v>
      </c>
      <c r="E13" s="10">
        <f t="shared" si="0"/>
        <v>52.5</v>
      </c>
      <c r="F13" s="9">
        <f t="shared" si="1"/>
        <v>50</v>
      </c>
      <c r="G13" s="11">
        <f t="shared" si="2"/>
        <v>0.568181818181818</v>
      </c>
      <c r="H13" s="21" t="s">
        <v>184</v>
      </c>
      <c r="I13" s="10">
        <f t="shared" si="3"/>
        <v>4.52830188679245</v>
      </c>
      <c r="J13" s="16">
        <f t="shared" si="4"/>
        <v>53</v>
      </c>
      <c r="K13" s="11">
        <f t="shared" si="5"/>
        <v>0.602272727272727</v>
      </c>
      <c r="L13" s="22"/>
      <c r="M13" s="23">
        <f t="shared" si="6"/>
        <v>0</v>
      </c>
      <c r="N13" s="16">
        <f t="shared" si="7"/>
        <v>12</v>
      </c>
      <c r="O13" s="24">
        <f t="shared" si="8"/>
        <v>0.136363636363636</v>
      </c>
      <c r="P13" s="9">
        <v>0</v>
      </c>
      <c r="Q13" s="17">
        <f t="shared" si="9"/>
        <v>57.0283018867925</v>
      </c>
      <c r="R13" s="16">
        <f t="shared" si="10"/>
        <v>51</v>
      </c>
      <c r="S13" s="24">
        <f t="shared" si="11"/>
        <v>0.579545454545455</v>
      </c>
    </row>
    <row r="14" customHeight="1" spans="1:19">
      <c r="A14" s="9">
        <v>9</v>
      </c>
      <c r="B14" s="19" t="s">
        <v>1737</v>
      </c>
      <c r="C14" s="20" t="s">
        <v>1738</v>
      </c>
      <c r="D14" s="21" t="s">
        <v>537</v>
      </c>
      <c r="E14" s="10">
        <f t="shared" si="0"/>
        <v>32.7020202020202</v>
      </c>
      <c r="F14" s="9">
        <f t="shared" si="1"/>
        <v>86</v>
      </c>
      <c r="G14" s="11">
        <f t="shared" si="2"/>
        <v>0.977272727272727</v>
      </c>
      <c r="H14" s="21" t="s">
        <v>180</v>
      </c>
      <c r="I14" s="10">
        <f t="shared" si="3"/>
        <v>3.86792452830189</v>
      </c>
      <c r="J14" s="16">
        <f t="shared" si="4"/>
        <v>67</v>
      </c>
      <c r="K14" s="11">
        <f t="shared" si="5"/>
        <v>0.761363636363636</v>
      </c>
      <c r="L14" s="22"/>
      <c r="M14" s="23">
        <f t="shared" si="6"/>
        <v>0</v>
      </c>
      <c r="N14" s="16">
        <f t="shared" si="7"/>
        <v>12</v>
      </c>
      <c r="O14" s="24">
        <f t="shared" si="8"/>
        <v>0.136363636363636</v>
      </c>
      <c r="P14" s="9">
        <v>0</v>
      </c>
      <c r="Q14" s="17">
        <f t="shared" si="9"/>
        <v>36.5699447303221</v>
      </c>
      <c r="R14" s="16">
        <f t="shared" si="10"/>
        <v>86</v>
      </c>
      <c r="S14" s="24">
        <f t="shared" si="11"/>
        <v>0.977272727272727</v>
      </c>
    </row>
    <row r="15" customHeight="1" spans="1:19">
      <c r="A15" s="9">
        <v>10</v>
      </c>
      <c r="B15" s="19" t="s">
        <v>1739</v>
      </c>
      <c r="C15" s="20" t="s">
        <v>1740</v>
      </c>
      <c r="D15" s="21" t="s">
        <v>602</v>
      </c>
      <c r="E15" s="10">
        <f t="shared" si="0"/>
        <v>52.5</v>
      </c>
      <c r="F15" s="9">
        <f t="shared" si="1"/>
        <v>50</v>
      </c>
      <c r="G15" s="11">
        <f t="shared" si="2"/>
        <v>0.568181818181818</v>
      </c>
      <c r="H15" s="21" t="s">
        <v>464</v>
      </c>
      <c r="I15" s="10">
        <f t="shared" si="3"/>
        <v>7.64150943396226</v>
      </c>
      <c r="J15" s="16">
        <f t="shared" si="4"/>
        <v>26</v>
      </c>
      <c r="K15" s="11">
        <f t="shared" si="5"/>
        <v>0.295454545454545</v>
      </c>
      <c r="L15" s="22"/>
      <c r="M15" s="23">
        <f t="shared" si="6"/>
        <v>0</v>
      </c>
      <c r="N15" s="16">
        <f t="shared" si="7"/>
        <v>12</v>
      </c>
      <c r="O15" s="24">
        <f t="shared" si="8"/>
        <v>0.136363636363636</v>
      </c>
      <c r="P15" s="9">
        <v>0</v>
      </c>
      <c r="Q15" s="17">
        <f t="shared" si="9"/>
        <v>60.1415094339623</v>
      </c>
      <c r="R15" s="16">
        <f t="shared" si="10"/>
        <v>47</v>
      </c>
      <c r="S15" s="24">
        <f t="shared" si="11"/>
        <v>0.534090909090909</v>
      </c>
    </row>
    <row r="16" customHeight="1" spans="1:19">
      <c r="A16" s="9">
        <v>11</v>
      </c>
      <c r="B16" s="19" t="s">
        <v>1741</v>
      </c>
      <c r="C16" s="20" t="s">
        <v>1742</v>
      </c>
      <c r="D16" s="21" t="s">
        <v>300</v>
      </c>
      <c r="E16" s="10">
        <f t="shared" si="0"/>
        <v>58.3333333333333</v>
      </c>
      <c r="F16" s="9">
        <f t="shared" si="1"/>
        <v>33</v>
      </c>
      <c r="G16" s="11">
        <f t="shared" si="2"/>
        <v>0.375</v>
      </c>
      <c r="H16" s="21" t="s">
        <v>1743</v>
      </c>
      <c r="I16" s="10">
        <f t="shared" si="3"/>
        <v>15.8018867924528</v>
      </c>
      <c r="J16" s="16">
        <f t="shared" si="4"/>
        <v>7</v>
      </c>
      <c r="K16" s="11">
        <f t="shared" si="5"/>
        <v>0.0795454545454545</v>
      </c>
      <c r="L16" s="22">
        <v>11.5</v>
      </c>
      <c r="M16" s="23">
        <f t="shared" si="6"/>
        <v>11.5</v>
      </c>
      <c r="N16" s="16">
        <f t="shared" si="7"/>
        <v>6</v>
      </c>
      <c r="O16" s="24">
        <f t="shared" si="8"/>
        <v>0.0681818181818182</v>
      </c>
      <c r="P16" s="9">
        <v>0</v>
      </c>
      <c r="Q16" s="17">
        <f t="shared" si="9"/>
        <v>85.6352201257862</v>
      </c>
      <c r="R16" s="16">
        <f t="shared" si="10"/>
        <v>7</v>
      </c>
      <c r="S16" s="24">
        <f t="shared" si="11"/>
        <v>0.0795454545454545</v>
      </c>
    </row>
    <row r="17" customHeight="1" spans="1:19">
      <c r="A17" s="9">
        <v>12</v>
      </c>
      <c r="B17" s="19" t="s">
        <v>1744</v>
      </c>
      <c r="C17" s="20" t="s">
        <v>1745</v>
      </c>
      <c r="D17" s="21" t="s">
        <v>88</v>
      </c>
      <c r="E17" s="10">
        <f t="shared" si="0"/>
        <v>48.0808080808081</v>
      </c>
      <c r="F17" s="9">
        <f t="shared" si="1"/>
        <v>66</v>
      </c>
      <c r="G17" s="11">
        <f t="shared" si="2"/>
        <v>0.75</v>
      </c>
      <c r="H17" s="21" t="s">
        <v>1662</v>
      </c>
      <c r="I17" s="10">
        <f t="shared" si="3"/>
        <v>6.36792452830189</v>
      </c>
      <c r="J17" s="16">
        <f t="shared" si="4"/>
        <v>36</v>
      </c>
      <c r="K17" s="11">
        <f t="shared" si="5"/>
        <v>0.409090909090909</v>
      </c>
      <c r="L17" s="22"/>
      <c r="M17" s="23">
        <f t="shared" si="6"/>
        <v>0</v>
      </c>
      <c r="N17" s="16">
        <f t="shared" si="7"/>
        <v>12</v>
      </c>
      <c r="O17" s="24">
        <f t="shared" si="8"/>
        <v>0.136363636363636</v>
      </c>
      <c r="P17" s="9">
        <v>0</v>
      </c>
      <c r="Q17" s="17">
        <f t="shared" si="9"/>
        <v>54.44873260911</v>
      </c>
      <c r="R17" s="16">
        <f t="shared" si="10"/>
        <v>62</v>
      </c>
      <c r="S17" s="24">
        <f t="shared" si="11"/>
        <v>0.704545454545455</v>
      </c>
    </row>
    <row r="18" customHeight="1" spans="1:19">
      <c r="A18" s="9">
        <v>13</v>
      </c>
      <c r="B18" s="19" t="s">
        <v>1746</v>
      </c>
      <c r="C18" s="20" t="s">
        <v>1747</v>
      </c>
      <c r="D18" s="21" t="s">
        <v>453</v>
      </c>
      <c r="E18" s="10">
        <f t="shared" si="0"/>
        <v>62.0454545454545</v>
      </c>
      <c r="F18" s="9">
        <f t="shared" si="1"/>
        <v>16</v>
      </c>
      <c r="G18" s="11">
        <f t="shared" si="2"/>
        <v>0.181818181818182</v>
      </c>
      <c r="H18" s="21" t="s">
        <v>868</v>
      </c>
      <c r="I18" s="10">
        <f t="shared" si="3"/>
        <v>5.84905660377358</v>
      </c>
      <c r="J18" s="16">
        <f t="shared" si="4"/>
        <v>42</v>
      </c>
      <c r="K18" s="11">
        <f t="shared" si="5"/>
        <v>0.477272727272727</v>
      </c>
      <c r="L18" s="22"/>
      <c r="M18" s="23">
        <f t="shared" si="6"/>
        <v>0</v>
      </c>
      <c r="N18" s="16">
        <f t="shared" si="7"/>
        <v>12</v>
      </c>
      <c r="O18" s="24">
        <f t="shared" si="8"/>
        <v>0.136363636363636</v>
      </c>
      <c r="P18" s="9">
        <v>0</v>
      </c>
      <c r="Q18" s="17">
        <f t="shared" si="9"/>
        <v>67.8945111492281</v>
      </c>
      <c r="R18" s="16">
        <f t="shared" si="10"/>
        <v>28</v>
      </c>
      <c r="S18" s="24">
        <f t="shared" si="11"/>
        <v>0.318181818181818</v>
      </c>
    </row>
    <row r="19" customHeight="1" spans="1:19">
      <c r="A19" s="9">
        <v>14</v>
      </c>
      <c r="B19" s="19" t="s">
        <v>1748</v>
      </c>
      <c r="C19" s="20" t="s">
        <v>1749</v>
      </c>
      <c r="D19" s="21" t="s">
        <v>244</v>
      </c>
      <c r="E19" s="10">
        <f t="shared" si="0"/>
        <v>56.2121212121212</v>
      </c>
      <c r="F19" s="9">
        <f t="shared" si="1"/>
        <v>42</v>
      </c>
      <c r="G19" s="11">
        <f t="shared" si="2"/>
        <v>0.477272727272727</v>
      </c>
      <c r="H19" s="21" t="s">
        <v>1750</v>
      </c>
      <c r="I19" s="10">
        <f t="shared" si="3"/>
        <v>10.3301886792453</v>
      </c>
      <c r="J19" s="16">
        <f t="shared" si="4"/>
        <v>15</v>
      </c>
      <c r="K19" s="11">
        <f t="shared" si="5"/>
        <v>0.170454545454545</v>
      </c>
      <c r="L19" s="22"/>
      <c r="M19" s="23">
        <f t="shared" si="6"/>
        <v>0</v>
      </c>
      <c r="N19" s="16">
        <f t="shared" si="7"/>
        <v>12</v>
      </c>
      <c r="O19" s="24">
        <f t="shared" si="8"/>
        <v>0.136363636363636</v>
      </c>
      <c r="P19" s="9">
        <v>0</v>
      </c>
      <c r="Q19" s="17">
        <f t="shared" si="9"/>
        <v>66.5423098913665</v>
      </c>
      <c r="R19" s="16">
        <f t="shared" si="10"/>
        <v>33</v>
      </c>
      <c r="S19" s="24">
        <f t="shared" si="11"/>
        <v>0.375</v>
      </c>
    </row>
    <row r="20" customHeight="1" spans="1:19">
      <c r="A20" s="9">
        <v>15</v>
      </c>
      <c r="B20" s="19" t="s">
        <v>1751</v>
      </c>
      <c r="C20" s="20" t="s">
        <v>1752</v>
      </c>
      <c r="D20" s="21" t="s">
        <v>350</v>
      </c>
      <c r="E20" s="10">
        <f t="shared" si="0"/>
        <v>52.3232323232323</v>
      </c>
      <c r="F20" s="9">
        <f t="shared" si="1"/>
        <v>52</v>
      </c>
      <c r="G20" s="11">
        <f t="shared" si="2"/>
        <v>0.590909090909091</v>
      </c>
      <c r="H20" s="21" t="s">
        <v>105</v>
      </c>
      <c r="I20" s="10">
        <f t="shared" si="3"/>
        <v>4.05660377358491</v>
      </c>
      <c r="J20" s="16">
        <f t="shared" si="4"/>
        <v>63</v>
      </c>
      <c r="K20" s="11">
        <f t="shared" si="5"/>
        <v>0.715909090909091</v>
      </c>
      <c r="L20" s="22"/>
      <c r="M20" s="23">
        <f t="shared" si="6"/>
        <v>0</v>
      </c>
      <c r="N20" s="16">
        <f t="shared" si="7"/>
        <v>12</v>
      </c>
      <c r="O20" s="24">
        <f t="shared" si="8"/>
        <v>0.136363636363636</v>
      </c>
      <c r="P20" s="9">
        <v>0</v>
      </c>
      <c r="Q20" s="17">
        <f t="shared" si="9"/>
        <v>56.3798360968172</v>
      </c>
      <c r="R20" s="16">
        <f t="shared" si="10"/>
        <v>54</v>
      </c>
      <c r="S20" s="24">
        <f t="shared" si="11"/>
        <v>0.613636363636364</v>
      </c>
    </row>
    <row r="21" customHeight="1" spans="1:19">
      <c r="A21" s="9">
        <v>16</v>
      </c>
      <c r="B21" s="19" t="s">
        <v>1753</v>
      </c>
      <c r="C21" s="20" t="s">
        <v>1754</v>
      </c>
      <c r="D21" s="21" t="s">
        <v>1159</v>
      </c>
      <c r="E21" s="10">
        <f t="shared" si="0"/>
        <v>41.540404040404</v>
      </c>
      <c r="F21" s="9">
        <f t="shared" si="1"/>
        <v>75</v>
      </c>
      <c r="G21" s="11">
        <f t="shared" si="2"/>
        <v>0.852272727272727</v>
      </c>
      <c r="H21" s="21" t="s">
        <v>496</v>
      </c>
      <c r="I21" s="10">
        <f t="shared" si="3"/>
        <v>4.24528301886792</v>
      </c>
      <c r="J21" s="16">
        <f t="shared" si="4"/>
        <v>59</v>
      </c>
      <c r="K21" s="11">
        <f t="shared" si="5"/>
        <v>0.670454545454545</v>
      </c>
      <c r="L21" s="22"/>
      <c r="M21" s="23">
        <f t="shared" si="6"/>
        <v>0</v>
      </c>
      <c r="N21" s="16">
        <f t="shared" si="7"/>
        <v>12</v>
      </c>
      <c r="O21" s="24">
        <f t="shared" si="8"/>
        <v>0.136363636363636</v>
      </c>
      <c r="P21" s="9">
        <v>0</v>
      </c>
      <c r="Q21" s="17">
        <f t="shared" si="9"/>
        <v>45.785687059272</v>
      </c>
      <c r="R21" s="16">
        <f t="shared" si="10"/>
        <v>72</v>
      </c>
      <c r="S21" s="24">
        <f t="shared" si="11"/>
        <v>0.818181818181818</v>
      </c>
    </row>
    <row r="22" customHeight="1" spans="1:19">
      <c r="A22" s="9">
        <v>17</v>
      </c>
      <c r="B22" s="19" t="s">
        <v>1755</v>
      </c>
      <c r="C22" s="20" t="s">
        <v>1756</v>
      </c>
      <c r="D22" s="21" t="s">
        <v>842</v>
      </c>
      <c r="E22" s="10">
        <f t="shared" si="0"/>
        <v>55.8585858585859</v>
      </c>
      <c r="F22" s="9">
        <f t="shared" si="1"/>
        <v>44</v>
      </c>
      <c r="G22" s="11">
        <f t="shared" si="2"/>
        <v>0.5</v>
      </c>
      <c r="H22" s="21" t="s">
        <v>1757</v>
      </c>
      <c r="I22" s="10">
        <f t="shared" si="3"/>
        <v>19.7641509433962</v>
      </c>
      <c r="J22" s="16">
        <f t="shared" si="4"/>
        <v>3</v>
      </c>
      <c r="K22" s="11">
        <f t="shared" si="5"/>
        <v>0.0340909090909091</v>
      </c>
      <c r="L22" s="22">
        <v>13.5</v>
      </c>
      <c r="M22" s="23">
        <f t="shared" si="6"/>
        <v>13.5</v>
      </c>
      <c r="N22" s="16">
        <f t="shared" si="7"/>
        <v>5</v>
      </c>
      <c r="O22" s="24">
        <f t="shared" si="8"/>
        <v>0.0568181818181818</v>
      </c>
      <c r="P22" s="9">
        <v>0</v>
      </c>
      <c r="Q22" s="17">
        <f t="shared" si="9"/>
        <v>89.1227368019821</v>
      </c>
      <c r="R22" s="16">
        <f t="shared" si="10"/>
        <v>5</v>
      </c>
      <c r="S22" s="24">
        <f t="shared" si="11"/>
        <v>0.0568181818181818</v>
      </c>
    </row>
    <row r="23" customHeight="1" spans="1:19">
      <c r="A23" s="9">
        <v>18</v>
      </c>
      <c r="B23" s="19" t="s">
        <v>1758</v>
      </c>
      <c r="C23" s="20" t="s">
        <v>1759</v>
      </c>
      <c r="D23" s="21" t="s">
        <v>1351</v>
      </c>
      <c r="E23" s="10">
        <f t="shared" si="0"/>
        <v>48.2575757575758</v>
      </c>
      <c r="F23" s="9">
        <f t="shared" si="1"/>
        <v>64</v>
      </c>
      <c r="G23" s="11">
        <f t="shared" si="2"/>
        <v>0.727272727272727</v>
      </c>
      <c r="H23" s="21" t="s">
        <v>284</v>
      </c>
      <c r="I23" s="10">
        <f t="shared" si="3"/>
        <v>4.81132075471698</v>
      </c>
      <c r="J23" s="16">
        <f t="shared" si="4"/>
        <v>49</v>
      </c>
      <c r="K23" s="11">
        <f t="shared" si="5"/>
        <v>0.556818181818182</v>
      </c>
      <c r="L23" s="22"/>
      <c r="M23" s="23">
        <f t="shared" si="6"/>
        <v>0</v>
      </c>
      <c r="N23" s="16">
        <f t="shared" si="7"/>
        <v>12</v>
      </c>
      <c r="O23" s="24">
        <f t="shared" si="8"/>
        <v>0.136363636363636</v>
      </c>
      <c r="P23" s="9">
        <v>0</v>
      </c>
      <c r="Q23" s="17">
        <f t="shared" si="9"/>
        <v>53.0688965122927</v>
      </c>
      <c r="R23" s="16">
        <f t="shared" si="10"/>
        <v>65</v>
      </c>
      <c r="S23" s="24">
        <f t="shared" si="11"/>
        <v>0.738636363636364</v>
      </c>
    </row>
    <row r="24" customHeight="1" spans="1:19">
      <c r="A24" s="9">
        <v>19</v>
      </c>
      <c r="B24" s="19" t="s">
        <v>1760</v>
      </c>
      <c r="C24" s="20" t="s">
        <v>1761</v>
      </c>
      <c r="D24" s="21" t="s">
        <v>470</v>
      </c>
      <c r="E24" s="10">
        <f t="shared" si="0"/>
        <v>65.7575757575758</v>
      </c>
      <c r="F24" s="9">
        <f t="shared" si="1"/>
        <v>10</v>
      </c>
      <c r="G24" s="11">
        <f t="shared" si="2"/>
        <v>0.113636363636364</v>
      </c>
      <c r="H24" s="21" t="s">
        <v>464</v>
      </c>
      <c r="I24" s="10">
        <f t="shared" si="3"/>
        <v>7.64150943396226</v>
      </c>
      <c r="J24" s="16">
        <f t="shared" si="4"/>
        <v>26</v>
      </c>
      <c r="K24" s="11">
        <f t="shared" si="5"/>
        <v>0.295454545454545</v>
      </c>
      <c r="L24" s="22">
        <v>4</v>
      </c>
      <c r="M24" s="23">
        <f t="shared" si="6"/>
        <v>4</v>
      </c>
      <c r="N24" s="16">
        <f t="shared" si="7"/>
        <v>10</v>
      </c>
      <c r="O24" s="24">
        <f t="shared" si="8"/>
        <v>0.113636363636364</v>
      </c>
      <c r="P24" s="9">
        <v>0</v>
      </c>
      <c r="Q24" s="17">
        <f t="shared" si="9"/>
        <v>77.399085191538</v>
      </c>
      <c r="R24" s="16">
        <f t="shared" si="10"/>
        <v>11</v>
      </c>
      <c r="S24" s="24">
        <f t="shared" si="11"/>
        <v>0.125</v>
      </c>
    </row>
    <row r="25" customHeight="1" spans="1:19">
      <c r="A25" s="9">
        <v>20</v>
      </c>
      <c r="B25" s="19" t="s">
        <v>1762</v>
      </c>
      <c r="C25" s="20" t="s">
        <v>1763</v>
      </c>
      <c r="D25" s="21" t="s">
        <v>658</v>
      </c>
      <c r="E25" s="10">
        <f t="shared" si="0"/>
        <v>65.9343434343434</v>
      </c>
      <c r="F25" s="9">
        <f t="shared" si="1"/>
        <v>8</v>
      </c>
      <c r="G25" s="11">
        <f t="shared" si="2"/>
        <v>0.0909090909090909</v>
      </c>
      <c r="H25" s="21" t="s">
        <v>1412</v>
      </c>
      <c r="I25" s="10">
        <f t="shared" si="3"/>
        <v>8.67924528301887</v>
      </c>
      <c r="J25" s="16">
        <f t="shared" si="4"/>
        <v>21</v>
      </c>
      <c r="K25" s="11">
        <f t="shared" si="5"/>
        <v>0.238636363636364</v>
      </c>
      <c r="L25" s="22"/>
      <c r="M25" s="23">
        <f t="shared" si="6"/>
        <v>0</v>
      </c>
      <c r="N25" s="16">
        <f t="shared" si="7"/>
        <v>12</v>
      </c>
      <c r="O25" s="24">
        <f t="shared" si="8"/>
        <v>0.136363636363636</v>
      </c>
      <c r="P25" s="9">
        <v>0</v>
      </c>
      <c r="Q25" s="17">
        <f t="shared" si="9"/>
        <v>74.6135887173623</v>
      </c>
      <c r="R25" s="16">
        <f t="shared" si="10"/>
        <v>16</v>
      </c>
      <c r="S25" s="24">
        <f t="shared" si="11"/>
        <v>0.181818181818182</v>
      </c>
    </row>
    <row r="26" customHeight="1" spans="1:19">
      <c r="A26" s="9">
        <v>21</v>
      </c>
      <c r="B26" s="19" t="s">
        <v>1764</v>
      </c>
      <c r="C26" s="20" t="s">
        <v>1765</v>
      </c>
      <c r="D26" s="21" t="s">
        <v>1766</v>
      </c>
      <c r="E26" s="10">
        <f t="shared" si="0"/>
        <v>33.2323232323232</v>
      </c>
      <c r="F26" s="9">
        <f t="shared" si="1"/>
        <v>83</v>
      </c>
      <c r="G26" s="11">
        <f t="shared" si="2"/>
        <v>0.943181818181818</v>
      </c>
      <c r="H26" s="21" t="s">
        <v>184</v>
      </c>
      <c r="I26" s="10">
        <f t="shared" si="3"/>
        <v>4.52830188679245</v>
      </c>
      <c r="J26" s="16">
        <f t="shared" si="4"/>
        <v>53</v>
      </c>
      <c r="K26" s="11">
        <f t="shared" si="5"/>
        <v>0.602272727272727</v>
      </c>
      <c r="L26" s="22"/>
      <c r="M26" s="23">
        <f t="shared" si="6"/>
        <v>0</v>
      </c>
      <c r="N26" s="16">
        <f t="shared" si="7"/>
        <v>12</v>
      </c>
      <c r="O26" s="24">
        <f t="shared" si="8"/>
        <v>0.136363636363636</v>
      </c>
      <c r="P26" s="9">
        <v>0</v>
      </c>
      <c r="Q26" s="17">
        <f t="shared" si="9"/>
        <v>37.7606251191157</v>
      </c>
      <c r="R26" s="16">
        <f t="shared" si="10"/>
        <v>84</v>
      </c>
      <c r="S26" s="24">
        <f t="shared" si="11"/>
        <v>0.954545454545455</v>
      </c>
    </row>
    <row r="27" customHeight="1" spans="1:19">
      <c r="A27" s="9">
        <v>22</v>
      </c>
      <c r="B27" s="19" t="s">
        <v>1767</v>
      </c>
      <c r="C27" s="20" t="s">
        <v>1768</v>
      </c>
      <c r="D27" s="21" t="s">
        <v>84</v>
      </c>
      <c r="E27" s="10">
        <f t="shared" si="0"/>
        <v>40.479797979798</v>
      </c>
      <c r="F27" s="9">
        <f t="shared" si="1"/>
        <v>78</v>
      </c>
      <c r="G27" s="11">
        <f t="shared" si="2"/>
        <v>0.886363636363636</v>
      </c>
      <c r="H27" s="21" t="s">
        <v>245</v>
      </c>
      <c r="I27" s="10">
        <f t="shared" si="3"/>
        <v>4.90566037735849</v>
      </c>
      <c r="J27" s="16">
        <f t="shared" si="4"/>
        <v>48</v>
      </c>
      <c r="K27" s="11">
        <f t="shared" si="5"/>
        <v>0.545454545454545</v>
      </c>
      <c r="L27" s="22"/>
      <c r="M27" s="23">
        <f t="shared" si="6"/>
        <v>0</v>
      </c>
      <c r="N27" s="16">
        <f t="shared" si="7"/>
        <v>12</v>
      </c>
      <c r="O27" s="24">
        <f t="shared" si="8"/>
        <v>0.136363636363636</v>
      </c>
      <c r="P27" s="9">
        <v>0</v>
      </c>
      <c r="Q27" s="17">
        <f t="shared" si="9"/>
        <v>45.3854583571565</v>
      </c>
      <c r="R27" s="16">
        <f t="shared" si="10"/>
        <v>74</v>
      </c>
      <c r="S27" s="24">
        <f t="shared" si="11"/>
        <v>0.840909090909091</v>
      </c>
    </row>
    <row r="28" customHeight="1" spans="1:19">
      <c r="A28" s="9">
        <v>23</v>
      </c>
      <c r="B28" s="19" t="s">
        <v>1769</v>
      </c>
      <c r="C28" s="20" t="s">
        <v>1770</v>
      </c>
      <c r="D28" s="21" t="s">
        <v>213</v>
      </c>
      <c r="E28" s="10">
        <f t="shared" si="0"/>
        <v>63.6363636363636</v>
      </c>
      <c r="F28" s="9">
        <f t="shared" si="1"/>
        <v>13</v>
      </c>
      <c r="G28" s="11">
        <f t="shared" si="2"/>
        <v>0.147727272727273</v>
      </c>
      <c r="H28" s="21" t="s">
        <v>590</v>
      </c>
      <c r="I28" s="10">
        <f t="shared" si="3"/>
        <v>8.86792452830189</v>
      </c>
      <c r="J28" s="16">
        <f t="shared" si="4"/>
        <v>20</v>
      </c>
      <c r="K28" s="11">
        <f t="shared" si="5"/>
        <v>0.227272727272727</v>
      </c>
      <c r="L28" s="22"/>
      <c r="M28" s="23">
        <f t="shared" si="6"/>
        <v>0</v>
      </c>
      <c r="N28" s="16">
        <f t="shared" si="7"/>
        <v>12</v>
      </c>
      <c r="O28" s="24">
        <f t="shared" si="8"/>
        <v>0.136363636363636</v>
      </c>
      <c r="P28" s="9">
        <v>0</v>
      </c>
      <c r="Q28" s="17">
        <f t="shared" si="9"/>
        <v>72.5042881646655</v>
      </c>
      <c r="R28" s="16">
        <f t="shared" si="10"/>
        <v>19</v>
      </c>
      <c r="S28" s="24">
        <f t="shared" si="11"/>
        <v>0.215909090909091</v>
      </c>
    </row>
    <row r="29" customHeight="1" spans="1:19">
      <c r="A29" s="9">
        <v>24</v>
      </c>
      <c r="B29" s="19" t="s">
        <v>1771</v>
      </c>
      <c r="C29" s="20" t="s">
        <v>1772</v>
      </c>
      <c r="D29" s="21" t="s">
        <v>206</v>
      </c>
      <c r="E29" s="10">
        <f t="shared" si="0"/>
        <v>57.0959595959596</v>
      </c>
      <c r="F29" s="9">
        <f t="shared" si="1"/>
        <v>40</v>
      </c>
      <c r="G29" s="11">
        <f t="shared" si="2"/>
        <v>0.454545454545455</v>
      </c>
      <c r="H29" s="21" t="s">
        <v>101</v>
      </c>
      <c r="I29" s="10">
        <f t="shared" si="3"/>
        <v>3.9622641509434</v>
      </c>
      <c r="J29" s="16">
        <f t="shared" si="4"/>
        <v>65</v>
      </c>
      <c r="K29" s="11">
        <f t="shared" si="5"/>
        <v>0.738636363636364</v>
      </c>
      <c r="L29" s="22"/>
      <c r="M29" s="23">
        <f t="shared" si="6"/>
        <v>0</v>
      </c>
      <c r="N29" s="16">
        <f t="shared" si="7"/>
        <v>12</v>
      </c>
      <c r="O29" s="24">
        <f t="shared" si="8"/>
        <v>0.136363636363636</v>
      </c>
      <c r="P29" s="9">
        <v>0</v>
      </c>
      <c r="Q29" s="17">
        <f t="shared" si="9"/>
        <v>61.058223746903</v>
      </c>
      <c r="R29" s="16">
        <f t="shared" si="10"/>
        <v>46</v>
      </c>
      <c r="S29" s="24">
        <f t="shared" si="11"/>
        <v>0.522727272727273</v>
      </c>
    </row>
    <row r="30" customHeight="1" spans="1:19">
      <c r="A30" s="9">
        <v>25</v>
      </c>
      <c r="B30" s="19" t="s">
        <v>1773</v>
      </c>
      <c r="C30" s="20" t="s">
        <v>1774</v>
      </c>
      <c r="D30" s="21" t="s">
        <v>28</v>
      </c>
      <c r="E30" s="10">
        <f t="shared" si="0"/>
        <v>69.2929292929293</v>
      </c>
      <c r="F30" s="9">
        <f t="shared" si="1"/>
        <v>3</v>
      </c>
      <c r="G30" s="11">
        <f t="shared" si="2"/>
        <v>0.0340909090909091</v>
      </c>
      <c r="H30" s="21" t="s">
        <v>438</v>
      </c>
      <c r="I30" s="10">
        <f t="shared" si="3"/>
        <v>6.22641509433962</v>
      </c>
      <c r="J30" s="16">
        <f t="shared" si="4"/>
        <v>38</v>
      </c>
      <c r="K30" s="11">
        <f t="shared" si="5"/>
        <v>0.431818181818182</v>
      </c>
      <c r="L30" s="22"/>
      <c r="M30" s="23">
        <f t="shared" si="6"/>
        <v>0</v>
      </c>
      <c r="N30" s="16">
        <f t="shared" si="7"/>
        <v>12</v>
      </c>
      <c r="O30" s="24">
        <f t="shared" si="8"/>
        <v>0.136363636363636</v>
      </c>
      <c r="P30" s="9">
        <v>0</v>
      </c>
      <c r="Q30" s="17">
        <f t="shared" si="9"/>
        <v>75.5193443872689</v>
      </c>
      <c r="R30" s="16">
        <f t="shared" si="10"/>
        <v>13</v>
      </c>
      <c r="S30" s="24">
        <f t="shared" si="11"/>
        <v>0.147727272727273</v>
      </c>
    </row>
    <row r="31" customHeight="1" spans="1:19">
      <c r="A31" s="9">
        <v>26</v>
      </c>
      <c r="B31" s="19" t="s">
        <v>1775</v>
      </c>
      <c r="C31" s="20" t="s">
        <v>1776</v>
      </c>
      <c r="D31" s="21" t="s">
        <v>68</v>
      </c>
      <c r="E31" s="10">
        <f t="shared" si="0"/>
        <v>57.979797979798</v>
      </c>
      <c r="F31" s="9">
        <f t="shared" si="1"/>
        <v>36</v>
      </c>
      <c r="G31" s="11">
        <f t="shared" si="2"/>
        <v>0.409090909090909</v>
      </c>
      <c r="H31" s="21" t="s">
        <v>1777</v>
      </c>
      <c r="I31" s="10">
        <f t="shared" si="3"/>
        <v>9.33962264150943</v>
      </c>
      <c r="J31" s="16">
        <f t="shared" si="4"/>
        <v>18</v>
      </c>
      <c r="K31" s="11">
        <f t="shared" si="5"/>
        <v>0.204545454545455</v>
      </c>
      <c r="L31" s="22"/>
      <c r="M31" s="23">
        <f t="shared" si="6"/>
        <v>0</v>
      </c>
      <c r="N31" s="16">
        <f t="shared" si="7"/>
        <v>12</v>
      </c>
      <c r="O31" s="24">
        <f t="shared" si="8"/>
        <v>0.136363636363636</v>
      </c>
      <c r="P31" s="9">
        <v>0</v>
      </c>
      <c r="Q31" s="17">
        <f t="shared" si="9"/>
        <v>67.3194206213074</v>
      </c>
      <c r="R31" s="16">
        <f t="shared" si="10"/>
        <v>30</v>
      </c>
      <c r="S31" s="24">
        <f t="shared" si="11"/>
        <v>0.340909090909091</v>
      </c>
    </row>
    <row r="32" customHeight="1" spans="1:19">
      <c r="A32" s="9">
        <v>27</v>
      </c>
      <c r="B32" s="19" t="s">
        <v>1778</v>
      </c>
      <c r="C32" s="20" t="s">
        <v>1779</v>
      </c>
      <c r="D32" s="21" t="s">
        <v>1780</v>
      </c>
      <c r="E32" s="10">
        <f t="shared" si="0"/>
        <v>32.8787878787879</v>
      </c>
      <c r="F32" s="9">
        <f t="shared" si="1"/>
        <v>85</v>
      </c>
      <c r="G32" s="11">
        <f t="shared" si="2"/>
        <v>0.965909090909091</v>
      </c>
      <c r="H32" s="21" t="s">
        <v>507</v>
      </c>
      <c r="I32" s="10">
        <f t="shared" si="3"/>
        <v>3.58490566037736</v>
      </c>
      <c r="J32" s="16">
        <f t="shared" si="4"/>
        <v>73</v>
      </c>
      <c r="K32" s="11">
        <f t="shared" si="5"/>
        <v>0.829545454545455</v>
      </c>
      <c r="L32" s="22"/>
      <c r="M32" s="23">
        <f t="shared" si="6"/>
        <v>0</v>
      </c>
      <c r="N32" s="16">
        <f t="shared" si="7"/>
        <v>12</v>
      </c>
      <c r="O32" s="24">
        <f t="shared" si="8"/>
        <v>0.136363636363636</v>
      </c>
      <c r="P32" s="9">
        <v>0</v>
      </c>
      <c r="Q32" s="17">
        <f t="shared" si="9"/>
        <v>36.4636935391652</v>
      </c>
      <c r="R32" s="16">
        <f t="shared" si="10"/>
        <v>87</v>
      </c>
      <c r="S32" s="24">
        <f t="shared" si="11"/>
        <v>0.988636363636364</v>
      </c>
    </row>
    <row r="33" customHeight="1" spans="1:19">
      <c r="A33" s="9">
        <v>28</v>
      </c>
      <c r="B33" s="19" t="s">
        <v>1781</v>
      </c>
      <c r="C33" s="20" t="s">
        <v>1782</v>
      </c>
      <c r="D33" s="21" t="s">
        <v>1178</v>
      </c>
      <c r="E33" s="10">
        <f t="shared" si="0"/>
        <v>39.4191919191919</v>
      </c>
      <c r="F33" s="9">
        <f t="shared" si="1"/>
        <v>79</v>
      </c>
      <c r="G33" s="11">
        <f t="shared" si="2"/>
        <v>0.897727272727273</v>
      </c>
      <c r="H33" s="21" t="s">
        <v>77</v>
      </c>
      <c r="I33" s="10">
        <f t="shared" si="3"/>
        <v>4.62264150943396</v>
      </c>
      <c r="J33" s="16">
        <f t="shared" si="4"/>
        <v>52</v>
      </c>
      <c r="K33" s="11">
        <f t="shared" si="5"/>
        <v>0.590909090909091</v>
      </c>
      <c r="L33" s="22"/>
      <c r="M33" s="23">
        <f t="shared" si="6"/>
        <v>0</v>
      </c>
      <c r="N33" s="16">
        <f t="shared" si="7"/>
        <v>12</v>
      </c>
      <c r="O33" s="24">
        <f t="shared" si="8"/>
        <v>0.136363636363636</v>
      </c>
      <c r="P33" s="9">
        <v>0</v>
      </c>
      <c r="Q33" s="17">
        <f t="shared" si="9"/>
        <v>44.0418334286259</v>
      </c>
      <c r="R33" s="16">
        <f t="shared" si="10"/>
        <v>78</v>
      </c>
      <c r="S33" s="24">
        <f t="shared" si="11"/>
        <v>0.886363636363636</v>
      </c>
    </row>
    <row r="34" customHeight="1" spans="1:19">
      <c r="A34" s="9">
        <v>29</v>
      </c>
      <c r="B34" s="19" t="s">
        <v>1783</v>
      </c>
      <c r="C34" s="20" t="s">
        <v>1784</v>
      </c>
      <c r="D34" s="21" t="s">
        <v>489</v>
      </c>
      <c r="E34" s="10">
        <f t="shared" si="0"/>
        <v>50.5555555555556</v>
      </c>
      <c r="F34" s="9">
        <f t="shared" si="1"/>
        <v>59</v>
      </c>
      <c r="G34" s="11">
        <f t="shared" si="2"/>
        <v>0.670454545454545</v>
      </c>
      <c r="H34" s="21" t="s">
        <v>184</v>
      </c>
      <c r="I34" s="10">
        <f t="shared" si="3"/>
        <v>4.52830188679245</v>
      </c>
      <c r="J34" s="16">
        <f t="shared" si="4"/>
        <v>53</v>
      </c>
      <c r="K34" s="11">
        <f t="shared" si="5"/>
        <v>0.602272727272727</v>
      </c>
      <c r="L34" s="22"/>
      <c r="M34" s="23">
        <f t="shared" si="6"/>
        <v>0</v>
      </c>
      <c r="N34" s="16">
        <f t="shared" si="7"/>
        <v>12</v>
      </c>
      <c r="O34" s="24">
        <f t="shared" si="8"/>
        <v>0.136363636363636</v>
      </c>
      <c r="P34" s="9">
        <v>0</v>
      </c>
      <c r="Q34" s="17">
        <f t="shared" si="9"/>
        <v>55.083857442348</v>
      </c>
      <c r="R34" s="16">
        <f t="shared" si="10"/>
        <v>61</v>
      </c>
      <c r="S34" s="24">
        <f t="shared" si="11"/>
        <v>0.693181818181818</v>
      </c>
    </row>
    <row r="35" customHeight="1" spans="1:19">
      <c r="A35" s="9">
        <v>30</v>
      </c>
      <c r="B35" s="19" t="s">
        <v>1785</v>
      </c>
      <c r="C35" s="20" t="s">
        <v>1786</v>
      </c>
      <c r="D35" s="21" t="s">
        <v>530</v>
      </c>
      <c r="E35" s="10">
        <f t="shared" si="0"/>
        <v>59.9242424242424</v>
      </c>
      <c r="F35" s="9">
        <f t="shared" si="1"/>
        <v>26</v>
      </c>
      <c r="G35" s="11">
        <f t="shared" si="2"/>
        <v>0.295454545454545</v>
      </c>
      <c r="H35" s="21" t="s">
        <v>421</v>
      </c>
      <c r="I35" s="10">
        <f t="shared" si="3"/>
        <v>6.32075471698113</v>
      </c>
      <c r="J35" s="16">
        <f t="shared" si="4"/>
        <v>37</v>
      </c>
      <c r="K35" s="11">
        <f t="shared" si="5"/>
        <v>0.420454545454545</v>
      </c>
      <c r="L35" s="22"/>
      <c r="M35" s="23">
        <f t="shared" si="6"/>
        <v>0</v>
      </c>
      <c r="N35" s="16">
        <f t="shared" si="7"/>
        <v>12</v>
      </c>
      <c r="O35" s="24">
        <f t="shared" si="8"/>
        <v>0.136363636363636</v>
      </c>
      <c r="P35" s="9">
        <v>0</v>
      </c>
      <c r="Q35" s="17">
        <f t="shared" si="9"/>
        <v>66.2449971412235</v>
      </c>
      <c r="R35" s="16">
        <f t="shared" si="10"/>
        <v>34</v>
      </c>
      <c r="S35" s="24">
        <f t="shared" si="11"/>
        <v>0.386363636363636</v>
      </c>
    </row>
    <row r="36" customHeight="1" spans="1:19">
      <c r="A36" s="9">
        <v>31</v>
      </c>
      <c r="B36" s="19" t="s">
        <v>1787</v>
      </c>
      <c r="C36" s="20" t="s">
        <v>1788</v>
      </c>
      <c r="D36" s="21" t="s">
        <v>402</v>
      </c>
      <c r="E36" s="10">
        <f t="shared" si="0"/>
        <v>59.5707070707071</v>
      </c>
      <c r="F36" s="9">
        <f t="shared" si="1"/>
        <v>28</v>
      </c>
      <c r="G36" s="11">
        <f t="shared" si="2"/>
        <v>0.318181818181818</v>
      </c>
      <c r="H36" s="21" t="s">
        <v>809</v>
      </c>
      <c r="I36" s="10">
        <f t="shared" si="3"/>
        <v>9.24528301886792</v>
      </c>
      <c r="J36" s="16">
        <f t="shared" si="4"/>
        <v>19</v>
      </c>
      <c r="K36" s="11">
        <f t="shared" si="5"/>
        <v>0.215909090909091</v>
      </c>
      <c r="L36" s="22"/>
      <c r="M36" s="23">
        <f t="shared" si="6"/>
        <v>0</v>
      </c>
      <c r="N36" s="16">
        <f t="shared" si="7"/>
        <v>12</v>
      </c>
      <c r="O36" s="24">
        <f t="shared" si="8"/>
        <v>0.136363636363636</v>
      </c>
      <c r="P36" s="9">
        <v>0</v>
      </c>
      <c r="Q36" s="17">
        <f t="shared" si="9"/>
        <v>68.815990089575</v>
      </c>
      <c r="R36" s="16">
        <f t="shared" si="10"/>
        <v>24</v>
      </c>
      <c r="S36" s="24">
        <f t="shared" si="11"/>
        <v>0.272727272727273</v>
      </c>
    </row>
    <row r="37" customHeight="1" spans="1:19">
      <c r="A37" s="9">
        <v>32</v>
      </c>
      <c r="B37" s="19" t="s">
        <v>1789</v>
      </c>
      <c r="C37" s="20" t="s">
        <v>1790</v>
      </c>
      <c r="D37" s="21" t="s">
        <v>1548</v>
      </c>
      <c r="E37" s="10">
        <f t="shared" si="0"/>
        <v>69.6464646464647</v>
      </c>
      <c r="F37" s="9">
        <f t="shared" si="1"/>
        <v>2</v>
      </c>
      <c r="G37" s="11">
        <f t="shared" si="2"/>
        <v>0.0227272727272727</v>
      </c>
      <c r="H37" s="21" t="s">
        <v>1791</v>
      </c>
      <c r="I37" s="10">
        <f t="shared" si="3"/>
        <v>12.4528301886792</v>
      </c>
      <c r="J37" s="16">
        <f t="shared" si="4"/>
        <v>11</v>
      </c>
      <c r="K37" s="11">
        <f t="shared" si="5"/>
        <v>0.125</v>
      </c>
      <c r="L37" s="22">
        <v>2.5</v>
      </c>
      <c r="M37" s="23">
        <f t="shared" si="6"/>
        <v>2.5</v>
      </c>
      <c r="N37" s="16">
        <f t="shared" si="7"/>
        <v>11</v>
      </c>
      <c r="O37" s="24">
        <f t="shared" si="8"/>
        <v>0.125</v>
      </c>
      <c r="P37" s="9">
        <v>0</v>
      </c>
      <c r="Q37" s="17">
        <f t="shared" si="9"/>
        <v>84.5992948351439</v>
      </c>
      <c r="R37" s="16">
        <f t="shared" si="10"/>
        <v>8</v>
      </c>
      <c r="S37" s="24">
        <f t="shared" si="11"/>
        <v>0.0909090909090909</v>
      </c>
    </row>
    <row r="38" customHeight="1" spans="1:19">
      <c r="A38" s="9">
        <v>33</v>
      </c>
      <c r="B38" s="19" t="s">
        <v>1792</v>
      </c>
      <c r="C38" s="20" t="s">
        <v>1793</v>
      </c>
      <c r="D38" s="21" t="s">
        <v>151</v>
      </c>
      <c r="E38" s="10">
        <f t="shared" si="0"/>
        <v>57.4494949494949</v>
      </c>
      <c r="F38" s="9">
        <f t="shared" si="1"/>
        <v>38</v>
      </c>
      <c r="G38" s="11">
        <f t="shared" si="2"/>
        <v>0.431818181818182</v>
      </c>
      <c r="H38" s="21" t="s">
        <v>360</v>
      </c>
      <c r="I38" s="10">
        <f t="shared" si="3"/>
        <v>7.83018867924528</v>
      </c>
      <c r="J38" s="16">
        <f t="shared" si="4"/>
        <v>25</v>
      </c>
      <c r="K38" s="11">
        <f t="shared" si="5"/>
        <v>0.284090909090909</v>
      </c>
      <c r="L38" s="22"/>
      <c r="M38" s="23">
        <f t="shared" si="6"/>
        <v>0</v>
      </c>
      <c r="N38" s="16">
        <f t="shared" si="7"/>
        <v>12</v>
      </c>
      <c r="O38" s="24">
        <f t="shared" si="8"/>
        <v>0.136363636363636</v>
      </c>
      <c r="P38" s="9">
        <v>0</v>
      </c>
      <c r="Q38" s="17">
        <f t="shared" si="9"/>
        <v>65.2796836287402</v>
      </c>
      <c r="R38" s="16">
        <f t="shared" si="10"/>
        <v>36</v>
      </c>
      <c r="S38" s="24">
        <f t="shared" si="11"/>
        <v>0.409090909090909</v>
      </c>
    </row>
    <row r="39" customHeight="1" spans="1:19">
      <c r="A39" s="9">
        <v>34</v>
      </c>
      <c r="B39" s="19" t="s">
        <v>1794</v>
      </c>
      <c r="C39" s="20" t="s">
        <v>1795</v>
      </c>
      <c r="D39" s="21" t="s">
        <v>191</v>
      </c>
      <c r="E39" s="10">
        <f t="shared" ref="E39:E70" si="12">D39/MAX($D$5:$D$93)*70</f>
        <v>63.2828282828283</v>
      </c>
      <c r="F39" s="9">
        <f t="shared" ref="F39:F70" si="13">RANK(E39,$E$6:$E$93)</f>
        <v>15</v>
      </c>
      <c r="G39" s="11">
        <f t="shared" ref="G39:G70" si="14">IFERROR(RANK(E39,$E$6:$E$93)/COUNT($E$6:$E$93),0)</f>
        <v>0.170454545454545</v>
      </c>
      <c r="H39" s="21" t="s">
        <v>551</v>
      </c>
      <c r="I39" s="10">
        <f t="shared" ref="I39:I70" si="15">H39/MAX($H$5:$H$93)*30</f>
        <v>5.47169811320755</v>
      </c>
      <c r="J39" s="16">
        <f t="shared" ref="J39:J70" si="16">RANK(I39,$I$6:$I$93)</f>
        <v>44</v>
      </c>
      <c r="K39" s="11">
        <f t="shared" ref="K39:K70" si="17">IFERROR(RANK(I39,$I$6:$I$93)/COUNT($I$6:$I$93),0)</f>
        <v>0.5</v>
      </c>
      <c r="L39" s="22"/>
      <c r="M39" s="23">
        <f t="shared" ref="M39:M70" si="18">IF(L39&gt;=50,50,L39)</f>
        <v>0</v>
      </c>
      <c r="N39" s="16">
        <f t="shared" ref="N39:N70" si="19">RANK(M39,$M$6:$M$93)</f>
        <v>12</v>
      </c>
      <c r="O39" s="24">
        <f t="shared" ref="O39:O70" si="20">IFERROR(RANK(M39,$M$6:$M$93)/COUNT($M$6:$M$93),0)</f>
        <v>0.136363636363636</v>
      </c>
      <c r="P39" s="9">
        <v>0</v>
      </c>
      <c r="Q39" s="17">
        <f t="shared" ref="Q39:Q70" si="21">E39+I39+M39-P39</f>
        <v>68.7545263960358</v>
      </c>
      <c r="R39" s="16">
        <f t="shared" ref="R39:R70" si="22">RANK(Q39,$Q$6:$Q$93)</f>
        <v>26</v>
      </c>
      <c r="S39" s="24">
        <f t="shared" ref="S39:S70" si="23">IFERROR(RANK(Q39,$Q$6:$Q$93)/COUNT($Q$6:$Q$93),0)</f>
        <v>0.295454545454545</v>
      </c>
    </row>
    <row r="40" customHeight="1" spans="1:19">
      <c r="A40" s="9">
        <v>35</v>
      </c>
      <c r="B40" s="19" t="s">
        <v>1796</v>
      </c>
      <c r="C40" s="20" t="s">
        <v>1797</v>
      </c>
      <c r="D40" s="21" t="s">
        <v>1766</v>
      </c>
      <c r="E40" s="10">
        <f t="shared" si="12"/>
        <v>33.2323232323232</v>
      </c>
      <c r="F40" s="9">
        <f t="shared" si="13"/>
        <v>83</v>
      </c>
      <c r="G40" s="11">
        <f t="shared" si="14"/>
        <v>0.943181818181818</v>
      </c>
      <c r="H40" s="21" t="s">
        <v>105</v>
      </c>
      <c r="I40" s="10">
        <f t="shared" si="15"/>
        <v>4.05660377358491</v>
      </c>
      <c r="J40" s="16">
        <f t="shared" si="16"/>
        <v>63</v>
      </c>
      <c r="K40" s="11">
        <f t="shared" si="17"/>
        <v>0.715909090909091</v>
      </c>
      <c r="L40" s="22"/>
      <c r="M40" s="23">
        <f t="shared" si="18"/>
        <v>0</v>
      </c>
      <c r="N40" s="16">
        <f t="shared" si="19"/>
        <v>12</v>
      </c>
      <c r="O40" s="24">
        <f t="shared" si="20"/>
        <v>0.136363636363636</v>
      </c>
      <c r="P40" s="9">
        <v>0</v>
      </c>
      <c r="Q40" s="17">
        <f t="shared" si="21"/>
        <v>37.2889270059081</v>
      </c>
      <c r="R40" s="16">
        <f t="shared" si="22"/>
        <v>85</v>
      </c>
      <c r="S40" s="24">
        <f t="shared" si="23"/>
        <v>0.965909090909091</v>
      </c>
    </row>
    <row r="41" customHeight="1" spans="1:19">
      <c r="A41" s="9">
        <v>36</v>
      </c>
      <c r="B41" s="19" t="s">
        <v>1798</v>
      </c>
      <c r="C41" s="20" t="s">
        <v>1799</v>
      </c>
      <c r="D41" s="21" t="s">
        <v>96</v>
      </c>
      <c r="E41" s="10">
        <f t="shared" si="12"/>
        <v>44.8989898989899</v>
      </c>
      <c r="F41" s="9">
        <f t="shared" si="13"/>
        <v>69</v>
      </c>
      <c r="G41" s="11">
        <f t="shared" si="14"/>
        <v>0.784090909090909</v>
      </c>
      <c r="H41" s="21" t="s">
        <v>1181</v>
      </c>
      <c r="I41" s="10">
        <f t="shared" si="15"/>
        <v>6.17924528301887</v>
      </c>
      <c r="J41" s="16">
        <f t="shared" si="16"/>
        <v>39</v>
      </c>
      <c r="K41" s="11">
        <f t="shared" si="17"/>
        <v>0.443181818181818</v>
      </c>
      <c r="L41" s="22"/>
      <c r="M41" s="23">
        <f t="shared" si="18"/>
        <v>0</v>
      </c>
      <c r="N41" s="16">
        <f t="shared" si="19"/>
        <v>12</v>
      </c>
      <c r="O41" s="24">
        <f t="shared" si="20"/>
        <v>0.136363636363636</v>
      </c>
      <c r="P41" s="9">
        <v>0</v>
      </c>
      <c r="Q41" s="17">
        <f t="shared" si="21"/>
        <v>51.0782351820088</v>
      </c>
      <c r="R41" s="16">
        <f t="shared" si="22"/>
        <v>68</v>
      </c>
      <c r="S41" s="24">
        <f t="shared" si="23"/>
        <v>0.772727272727273</v>
      </c>
    </row>
    <row r="42" customHeight="1" spans="1:19">
      <c r="A42" s="9">
        <v>37</v>
      </c>
      <c r="B42" s="19" t="s">
        <v>1800</v>
      </c>
      <c r="C42" s="20" t="s">
        <v>1801</v>
      </c>
      <c r="D42" s="21" t="s">
        <v>250</v>
      </c>
      <c r="E42" s="10">
        <f t="shared" si="12"/>
        <v>61.6919191919192</v>
      </c>
      <c r="F42" s="9">
        <f t="shared" si="13"/>
        <v>19</v>
      </c>
      <c r="G42" s="11">
        <f t="shared" si="14"/>
        <v>0.215909090909091</v>
      </c>
      <c r="H42" s="21" t="s">
        <v>1802</v>
      </c>
      <c r="I42" s="10">
        <f t="shared" si="15"/>
        <v>24.6698113207547</v>
      </c>
      <c r="J42" s="16">
        <f t="shared" si="16"/>
        <v>2</v>
      </c>
      <c r="K42" s="11">
        <f t="shared" si="17"/>
        <v>0.0227272727272727</v>
      </c>
      <c r="L42" s="22">
        <v>27.8</v>
      </c>
      <c r="M42" s="23">
        <f t="shared" si="18"/>
        <v>27.8</v>
      </c>
      <c r="N42" s="16">
        <f t="shared" si="19"/>
        <v>1</v>
      </c>
      <c r="O42" s="24">
        <f t="shared" si="20"/>
        <v>0.0113636363636364</v>
      </c>
      <c r="P42" s="9">
        <v>0</v>
      </c>
      <c r="Q42" s="17">
        <f t="shared" si="21"/>
        <v>114.161730512674</v>
      </c>
      <c r="R42" s="16">
        <f t="shared" si="22"/>
        <v>2</v>
      </c>
      <c r="S42" s="24">
        <f t="shared" si="23"/>
        <v>0.0227272727272727</v>
      </c>
    </row>
    <row r="43" customHeight="1" spans="1:19">
      <c r="A43" s="9">
        <v>38</v>
      </c>
      <c r="B43" s="19" t="s">
        <v>1803</v>
      </c>
      <c r="C43" s="20" t="s">
        <v>1804</v>
      </c>
      <c r="D43" s="21" t="s">
        <v>198</v>
      </c>
      <c r="E43" s="10">
        <f t="shared" si="12"/>
        <v>67.7020202020202</v>
      </c>
      <c r="F43" s="9">
        <f t="shared" si="13"/>
        <v>6</v>
      </c>
      <c r="G43" s="11">
        <f t="shared" si="14"/>
        <v>0.0681818181818182</v>
      </c>
      <c r="H43" s="21" t="s">
        <v>305</v>
      </c>
      <c r="I43" s="10">
        <f t="shared" si="15"/>
        <v>5.28301886792453</v>
      </c>
      <c r="J43" s="16">
        <f t="shared" si="16"/>
        <v>45</v>
      </c>
      <c r="K43" s="11">
        <f t="shared" si="17"/>
        <v>0.511363636363636</v>
      </c>
      <c r="L43" s="22"/>
      <c r="M43" s="23">
        <f t="shared" si="18"/>
        <v>0</v>
      </c>
      <c r="N43" s="16">
        <f t="shared" si="19"/>
        <v>12</v>
      </c>
      <c r="O43" s="24">
        <f t="shared" si="20"/>
        <v>0.136363636363636</v>
      </c>
      <c r="P43" s="9">
        <v>0</v>
      </c>
      <c r="Q43" s="17">
        <f t="shared" si="21"/>
        <v>72.9850390699447</v>
      </c>
      <c r="R43" s="16">
        <f t="shared" si="22"/>
        <v>18</v>
      </c>
      <c r="S43" s="24">
        <f t="shared" si="23"/>
        <v>0.204545454545455</v>
      </c>
    </row>
    <row r="44" customHeight="1" spans="1:19">
      <c r="A44" s="9">
        <v>39</v>
      </c>
      <c r="B44" s="25" t="s">
        <v>1805</v>
      </c>
      <c r="C44" s="26" t="s">
        <v>1806</v>
      </c>
      <c r="D44" s="21" t="s">
        <v>250</v>
      </c>
      <c r="E44" s="10">
        <f t="shared" si="12"/>
        <v>61.6919191919192</v>
      </c>
      <c r="F44" s="9">
        <f t="shared" si="13"/>
        <v>19</v>
      </c>
      <c r="G44" s="11">
        <f t="shared" si="14"/>
        <v>0.215909090909091</v>
      </c>
      <c r="H44" s="21" t="s">
        <v>184</v>
      </c>
      <c r="I44" s="10">
        <f t="shared" si="15"/>
        <v>4.52830188679245</v>
      </c>
      <c r="J44" s="16">
        <f t="shared" si="16"/>
        <v>53</v>
      </c>
      <c r="K44" s="11">
        <f t="shared" si="17"/>
        <v>0.602272727272727</v>
      </c>
      <c r="L44" s="22"/>
      <c r="M44" s="23">
        <f t="shared" si="18"/>
        <v>0</v>
      </c>
      <c r="N44" s="16">
        <f t="shared" si="19"/>
        <v>12</v>
      </c>
      <c r="O44" s="24">
        <f t="shared" si="20"/>
        <v>0.136363636363636</v>
      </c>
      <c r="P44" s="9">
        <v>0</v>
      </c>
      <c r="Q44" s="17">
        <f t="shared" si="21"/>
        <v>66.2202210787116</v>
      </c>
      <c r="R44" s="16">
        <f t="shared" si="22"/>
        <v>35</v>
      </c>
      <c r="S44" s="24">
        <f t="shared" si="23"/>
        <v>0.397727272727273</v>
      </c>
    </row>
    <row r="45" customHeight="1" spans="1:19">
      <c r="A45" s="9">
        <v>40</v>
      </c>
      <c r="B45" s="27">
        <v>202511130102</v>
      </c>
      <c r="C45" s="22" t="s">
        <v>1807</v>
      </c>
      <c r="D45" s="21" t="s">
        <v>1135</v>
      </c>
      <c r="E45" s="10">
        <f t="shared" si="12"/>
        <v>43.1313131313131</v>
      </c>
      <c r="F45" s="9">
        <f t="shared" si="13"/>
        <v>70</v>
      </c>
      <c r="G45" s="11">
        <f t="shared" si="14"/>
        <v>0.795454545454545</v>
      </c>
      <c r="H45" s="21" t="s">
        <v>1156</v>
      </c>
      <c r="I45" s="10">
        <f t="shared" si="15"/>
        <v>3.20754716981132</v>
      </c>
      <c r="J45" s="16">
        <f t="shared" si="16"/>
        <v>76</v>
      </c>
      <c r="K45" s="11">
        <f t="shared" si="17"/>
        <v>0.863636363636364</v>
      </c>
      <c r="L45" s="22"/>
      <c r="M45" s="23">
        <f t="shared" si="18"/>
        <v>0</v>
      </c>
      <c r="N45" s="16">
        <f t="shared" si="19"/>
        <v>12</v>
      </c>
      <c r="O45" s="24">
        <f t="shared" si="20"/>
        <v>0.136363636363636</v>
      </c>
      <c r="P45" s="9">
        <v>0</v>
      </c>
      <c r="Q45" s="17">
        <f t="shared" si="21"/>
        <v>46.3388603011244</v>
      </c>
      <c r="R45" s="16">
        <f t="shared" si="22"/>
        <v>71</v>
      </c>
      <c r="S45" s="24">
        <f t="shared" si="23"/>
        <v>0.806818181818182</v>
      </c>
    </row>
    <row r="46" customHeight="1" spans="1:19">
      <c r="A46" s="9">
        <v>41</v>
      </c>
      <c r="B46" s="27">
        <v>202511130103</v>
      </c>
      <c r="C46" s="22" t="s">
        <v>1808</v>
      </c>
      <c r="D46" s="21" t="s">
        <v>1809</v>
      </c>
      <c r="E46" s="10">
        <f t="shared" si="12"/>
        <v>41.1868686868687</v>
      </c>
      <c r="F46" s="9">
        <f t="shared" si="13"/>
        <v>77</v>
      </c>
      <c r="G46" s="11">
        <f t="shared" si="14"/>
        <v>0.875</v>
      </c>
      <c r="H46" s="21" t="s">
        <v>1692</v>
      </c>
      <c r="I46" s="10">
        <f t="shared" si="15"/>
        <v>3.0188679245283</v>
      </c>
      <c r="J46" s="16">
        <f t="shared" si="16"/>
        <v>79</v>
      </c>
      <c r="K46" s="11">
        <f t="shared" si="17"/>
        <v>0.897727272727273</v>
      </c>
      <c r="L46" s="22"/>
      <c r="M46" s="23">
        <f t="shared" si="18"/>
        <v>0</v>
      </c>
      <c r="N46" s="16">
        <f t="shared" si="19"/>
        <v>12</v>
      </c>
      <c r="O46" s="24">
        <f t="shared" si="20"/>
        <v>0.136363636363636</v>
      </c>
      <c r="P46" s="9">
        <v>0</v>
      </c>
      <c r="Q46" s="17">
        <f t="shared" si="21"/>
        <v>44.205736611397</v>
      </c>
      <c r="R46" s="16">
        <f t="shared" si="22"/>
        <v>77</v>
      </c>
      <c r="S46" s="24">
        <f t="shared" si="23"/>
        <v>0.875</v>
      </c>
    </row>
    <row r="47" customHeight="1" spans="1:19">
      <c r="A47" s="9">
        <v>42</v>
      </c>
      <c r="B47" s="27">
        <v>202511130105</v>
      </c>
      <c r="C47" s="22" t="s">
        <v>1810</v>
      </c>
      <c r="D47" s="21" t="s">
        <v>1138</v>
      </c>
      <c r="E47" s="10">
        <f t="shared" si="12"/>
        <v>42.9545454545455</v>
      </c>
      <c r="F47" s="9">
        <f t="shared" si="13"/>
        <v>71</v>
      </c>
      <c r="G47" s="11">
        <f t="shared" si="14"/>
        <v>0.806818181818182</v>
      </c>
      <c r="H47" s="21" t="s">
        <v>1811</v>
      </c>
      <c r="I47" s="10">
        <f t="shared" si="15"/>
        <v>2.73584905660377</v>
      </c>
      <c r="J47" s="16">
        <f t="shared" si="16"/>
        <v>83</v>
      </c>
      <c r="K47" s="11">
        <f t="shared" si="17"/>
        <v>0.943181818181818</v>
      </c>
      <c r="L47" s="22"/>
      <c r="M47" s="23">
        <f t="shared" si="18"/>
        <v>0</v>
      </c>
      <c r="N47" s="16">
        <f t="shared" si="19"/>
        <v>12</v>
      </c>
      <c r="O47" s="24">
        <f t="shared" si="20"/>
        <v>0.136363636363636</v>
      </c>
      <c r="P47" s="9">
        <v>0</v>
      </c>
      <c r="Q47" s="17">
        <f t="shared" si="21"/>
        <v>45.6903945111492</v>
      </c>
      <c r="R47" s="16">
        <f t="shared" si="22"/>
        <v>73</v>
      </c>
      <c r="S47" s="24">
        <f t="shared" si="23"/>
        <v>0.829545454545455</v>
      </c>
    </row>
    <row r="48" customHeight="1" spans="1:19">
      <c r="A48" s="9">
        <v>43</v>
      </c>
      <c r="B48" s="27">
        <v>202511130106</v>
      </c>
      <c r="C48" s="22" t="s">
        <v>1812</v>
      </c>
      <c r="D48" s="21" t="s">
        <v>350</v>
      </c>
      <c r="E48" s="10">
        <f t="shared" si="12"/>
        <v>52.3232323232323</v>
      </c>
      <c r="F48" s="9">
        <f t="shared" si="13"/>
        <v>52</v>
      </c>
      <c r="G48" s="11">
        <f t="shared" si="14"/>
        <v>0.590909090909091</v>
      </c>
      <c r="H48" s="21" t="s">
        <v>138</v>
      </c>
      <c r="I48" s="10">
        <f t="shared" si="15"/>
        <v>4.15094339622642</v>
      </c>
      <c r="J48" s="16">
        <f t="shared" si="16"/>
        <v>61</v>
      </c>
      <c r="K48" s="11">
        <f t="shared" si="17"/>
        <v>0.693181818181818</v>
      </c>
      <c r="L48" s="22"/>
      <c r="M48" s="23">
        <f t="shared" si="18"/>
        <v>0</v>
      </c>
      <c r="N48" s="16">
        <f t="shared" si="19"/>
        <v>12</v>
      </c>
      <c r="O48" s="24">
        <f t="shared" si="20"/>
        <v>0.136363636363636</v>
      </c>
      <c r="P48" s="9">
        <v>0</v>
      </c>
      <c r="Q48" s="17">
        <f t="shared" si="21"/>
        <v>56.4741757194587</v>
      </c>
      <c r="R48" s="16">
        <f t="shared" si="22"/>
        <v>53</v>
      </c>
      <c r="S48" s="24">
        <f t="shared" si="23"/>
        <v>0.602272727272727</v>
      </c>
    </row>
    <row r="49" customHeight="1" spans="1:19">
      <c r="A49" s="9">
        <v>44</v>
      </c>
      <c r="B49" s="27">
        <v>202511130107</v>
      </c>
      <c r="C49" s="22" t="s">
        <v>1813</v>
      </c>
      <c r="D49" s="21" t="s">
        <v>447</v>
      </c>
      <c r="E49" s="10">
        <f t="shared" si="12"/>
        <v>63.8131313131313</v>
      </c>
      <c r="F49" s="9">
        <f t="shared" si="13"/>
        <v>12</v>
      </c>
      <c r="G49" s="11">
        <f t="shared" si="14"/>
        <v>0.136363636363636</v>
      </c>
      <c r="H49" s="21" t="s">
        <v>891</v>
      </c>
      <c r="I49" s="10">
        <f t="shared" si="15"/>
        <v>8.58490566037736</v>
      </c>
      <c r="J49" s="16">
        <f t="shared" si="16"/>
        <v>22</v>
      </c>
      <c r="K49" s="11">
        <f t="shared" si="17"/>
        <v>0.25</v>
      </c>
      <c r="L49" s="22"/>
      <c r="M49" s="23">
        <f t="shared" si="18"/>
        <v>0</v>
      </c>
      <c r="N49" s="16">
        <f t="shared" si="19"/>
        <v>12</v>
      </c>
      <c r="O49" s="24">
        <f t="shared" si="20"/>
        <v>0.136363636363636</v>
      </c>
      <c r="P49" s="9">
        <v>0</v>
      </c>
      <c r="Q49" s="17">
        <f t="shared" si="21"/>
        <v>72.3980369735087</v>
      </c>
      <c r="R49" s="16">
        <f t="shared" si="22"/>
        <v>20</v>
      </c>
      <c r="S49" s="24">
        <f t="shared" si="23"/>
        <v>0.227272727272727</v>
      </c>
    </row>
    <row r="50" customHeight="1" spans="1:19">
      <c r="A50" s="9">
        <v>45</v>
      </c>
      <c r="B50" s="27">
        <v>202511130109</v>
      </c>
      <c r="C50" s="22" t="s">
        <v>1814</v>
      </c>
      <c r="D50" s="21" t="s">
        <v>1351</v>
      </c>
      <c r="E50" s="10">
        <f t="shared" si="12"/>
        <v>48.2575757575758</v>
      </c>
      <c r="F50" s="9">
        <f t="shared" si="13"/>
        <v>64</v>
      </c>
      <c r="G50" s="11">
        <f t="shared" si="14"/>
        <v>0.727272727272727</v>
      </c>
      <c r="H50" s="21" t="s">
        <v>335</v>
      </c>
      <c r="I50" s="10">
        <f t="shared" si="15"/>
        <v>18.5849056603774</v>
      </c>
      <c r="J50" s="16">
        <f t="shared" si="16"/>
        <v>5</v>
      </c>
      <c r="K50" s="11">
        <f t="shared" si="17"/>
        <v>0.0568181818181818</v>
      </c>
      <c r="L50" s="22"/>
      <c r="M50" s="23">
        <f t="shared" si="18"/>
        <v>0</v>
      </c>
      <c r="N50" s="16">
        <f t="shared" si="19"/>
        <v>12</v>
      </c>
      <c r="O50" s="24">
        <f t="shared" si="20"/>
        <v>0.136363636363636</v>
      </c>
      <c r="P50" s="9">
        <v>0</v>
      </c>
      <c r="Q50" s="17">
        <f t="shared" si="21"/>
        <v>66.8424814179531</v>
      </c>
      <c r="R50" s="16">
        <f t="shared" si="22"/>
        <v>31</v>
      </c>
      <c r="S50" s="24">
        <f t="shared" si="23"/>
        <v>0.352272727272727</v>
      </c>
    </row>
    <row r="51" customHeight="1" spans="1:19">
      <c r="A51" s="9">
        <v>46</v>
      </c>
      <c r="B51" s="27">
        <v>202511130110</v>
      </c>
      <c r="C51" s="22" t="s">
        <v>1815</v>
      </c>
      <c r="D51" s="21" t="s">
        <v>489</v>
      </c>
      <c r="E51" s="10">
        <f t="shared" si="12"/>
        <v>50.5555555555556</v>
      </c>
      <c r="F51" s="9">
        <f t="shared" si="13"/>
        <v>59</v>
      </c>
      <c r="G51" s="11">
        <f t="shared" si="14"/>
        <v>0.670454545454545</v>
      </c>
      <c r="H51" s="21" t="s">
        <v>168</v>
      </c>
      <c r="I51" s="10">
        <f t="shared" si="15"/>
        <v>4.71698113207547</v>
      </c>
      <c r="J51" s="16">
        <f t="shared" si="16"/>
        <v>50</v>
      </c>
      <c r="K51" s="11">
        <f t="shared" si="17"/>
        <v>0.568181818181818</v>
      </c>
      <c r="L51" s="22"/>
      <c r="M51" s="23">
        <f t="shared" si="18"/>
        <v>0</v>
      </c>
      <c r="N51" s="16">
        <f t="shared" si="19"/>
        <v>12</v>
      </c>
      <c r="O51" s="24">
        <f t="shared" si="20"/>
        <v>0.136363636363636</v>
      </c>
      <c r="P51" s="9">
        <v>0</v>
      </c>
      <c r="Q51" s="17">
        <f t="shared" si="21"/>
        <v>55.272536687631</v>
      </c>
      <c r="R51" s="16">
        <f t="shared" si="22"/>
        <v>60</v>
      </c>
      <c r="S51" s="24">
        <f t="shared" si="23"/>
        <v>0.681818181818182</v>
      </c>
    </row>
    <row r="52" customHeight="1" spans="1:19">
      <c r="A52" s="9">
        <v>47</v>
      </c>
      <c r="B52" s="27">
        <v>202511130111</v>
      </c>
      <c r="C52" s="22" t="s">
        <v>1816</v>
      </c>
      <c r="D52" s="21" t="s">
        <v>435</v>
      </c>
      <c r="E52" s="10">
        <f t="shared" si="12"/>
        <v>50.9090909090909</v>
      </c>
      <c r="F52" s="9">
        <f t="shared" si="13"/>
        <v>56</v>
      </c>
      <c r="G52" s="11">
        <f t="shared" si="14"/>
        <v>0.636363636363636</v>
      </c>
      <c r="H52" s="21" t="s">
        <v>168</v>
      </c>
      <c r="I52" s="10">
        <f t="shared" si="15"/>
        <v>4.71698113207547</v>
      </c>
      <c r="J52" s="16">
        <f t="shared" si="16"/>
        <v>50</v>
      </c>
      <c r="K52" s="11">
        <f t="shared" si="17"/>
        <v>0.568181818181818</v>
      </c>
      <c r="L52" s="22"/>
      <c r="M52" s="23">
        <f t="shared" si="18"/>
        <v>0</v>
      </c>
      <c r="N52" s="16">
        <f t="shared" si="19"/>
        <v>12</v>
      </c>
      <c r="O52" s="24">
        <f t="shared" si="20"/>
        <v>0.136363636363636</v>
      </c>
      <c r="P52" s="9">
        <v>0</v>
      </c>
      <c r="Q52" s="17">
        <f t="shared" si="21"/>
        <v>55.6260720411664</v>
      </c>
      <c r="R52" s="16">
        <f t="shared" si="22"/>
        <v>57</v>
      </c>
      <c r="S52" s="24">
        <f t="shared" si="23"/>
        <v>0.647727272727273</v>
      </c>
    </row>
    <row r="53" customHeight="1" spans="1:19">
      <c r="A53" s="9">
        <v>48</v>
      </c>
      <c r="B53" s="27">
        <v>202511130112</v>
      </c>
      <c r="C53" s="22" t="s">
        <v>1817</v>
      </c>
      <c r="D53" s="21" t="s">
        <v>223</v>
      </c>
      <c r="E53" s="10">
        <f t="shared" si="12"/>
        <v>49.4949494949495</v>
      </c>
      <c r="F53" s="9">
        <f t="shared" si="13"/>
        <v>62</v>
      </c>
      <c r="G53" s="11">
        <f t="shared" si="14"/>
        <v>0.704545454545455</v>
      </c>
      <c r="H53" s="21" t="s">
        <v>414</v>
      </c>
      <c r="I53" s="10">
        <f t="shared" si="15"/>
        <v>6.79245283018868</v>
      </c>
      <c r="J53" s="16">
        <f t="shared" si="16"/>
        <v>32</v>
      </c>
      <c r="K53" s="11">
        <f t="shared" si="17"/>
        <v>0.363636363636364</v>
      </c>
      <c r="L53" s="22"/>
      <c r="M53" s="23">
        <f t="shared" si="18"/>
        <v>0</v>
      </c>
      <c r="N53" s="16">
        <f t="shared" si="19"/>
        <v>12</v>
      </c>
      <c r="O53" s="24">
        <f t="shared" si="20"/>
        <v>0.136363636363636</v>
      </c>
      <c r="P53" s="9">
        <v>0</v>
      </c>
      <c r="Q53" s="17">
        <f t="shared" si="21"/>
        <v>56.2874023251382</v>
      </c>
      <c r="R53" s="16">
        <f t="shared" si="22"/>
        <v>55</v>
      </c>
      <c r="S53" s="24">
        <f t="shared" si="23"/>
        <v>0.625</v>
      </c>
    </row>
    <row r="54" customHeight="1" spans="1:19">
      <c r="A54" s="9">
        <v>49</v>
      </c>
      <c r="B54" s="27">
        <v>202511130113</v>
      </c>
      <c r="C54" s="22" t="s">
        <v>1818</v>
      </c>
      <c r="D54" s="21" t="s">
        <v>124</v>
      </c>
      <c r="E54" s="10">
        <f t="shared" si="12"/>
        <v>58.510101010101</v>
      </c>
      <c r="F54" s="9">
        <f t="shared" si="13"/>
        <v>32</v>
      </c>
      <c r="G54" s="11">
        <f t="shared" si="14"/>
        <v>0.363636363636364</v>
      </c>
      <c r="H54" s="21" t="s">
        <v>993</v>
      </c>
      <c r="I54" s="10">
        <f t="shared" si="15"/>
        <v>11.4150943396226</v>
      </c>
      <c r="J54" s="16">
        <f t="shared" si="16"/>
        <v>13</v>
      </c>
      <c r="K54" s="11">
        <f t="shared" si="17"/>
        <v>0.147727272727273</v>
      </c>
      <c r="L54" s="22">
        <v>7.4</v>
      </c>
      <c r="M54" s="23">
        <f t="shared" si="18"/>
        <v>7.4</v>
      </c>
      <c r="N54" s="16">
        <f t="shared" si="19"/>
        <v>7</v>
      </c>
      <c r="O54" s="24">
        <f t="shared" si="20"/>
        <v>0.0795454545454545</v>
      </c>
      <c r="P54" s="9">
        <v>0</v>
      </c>
      <c r="Q54" s="17">
        <f t="shared" si="21"/>
        <v>77.3251953497237</v>
      </c>
      <c r="R54" s="16">
        <f t="shared" si="22"/>
        <v>12</v>
      </c>
      <c r="S54" s="24">
        <f t="shared" si="23"/>
        <v>0.136363636363636</v>
      </c>
    </row>
    <row r="55" customHeight="1" spans="1:19">
      <c r="A55" s="9">
        <v>50</v>
      </c>
      <c r="B55" s="27">
        <v>202511130114</v>
      </c>
      <c r="C55" s="22" t="s">
        <v>1819</v>
      </c>
      <c r="D55" s="21" t="s">
        <v>460</v>
      </c>
      <c r="E55" s="10">
        <f t="shared" si="12"/>
        <v>54.0909090909091</v>
      </c>
      <c r="F55" s="9">
        <f t="shared" si="13"/>
        <v>47</v>
      </c>
      <c r="G55" s="11">
        <f t="shared" si="14"/>
        <v>0.534090909090909</v>
      </c>
      <c r="H55" s="21" t="s">
        <v>1093</v>
      </c>
      <c r="I55" s="10">
        <f t="shared" si="15"/>
        <v>2.64150943396226</v>
      </c>
      <c r="J55" s="16">
        <f t="shared" si="16"/>
        <v>84</v>
      </c>
      <c r="K55" s="11">
        <f t="shared" si="17"/>
        <v>0.954545454545455</v>
      </c>
      <c r="L55" s="22"/>
      <c r="M55" s="23">
        <f t="shared" si="18"/>
        <v>0</v>
      </c>
      <c r="N55" s="16">
        <f t="shared" si="19"/>
        <v>12</v>
      </c>
      <c r="O55" s="24">
        <f t="shared" si="20"/>
        <v>0.136363636363636</v>
      </c>
      <c r="P55" s="9">
        <v>0</v>
      </c>
      <c r="Q55" s="17">
        <f t="shared" si="21"/>
        <v>56.7324185248713</v>
      </c>
      <c r="R55" s="16">
        <f t="shared" si="22"/>
        <v>52</v>
      </c>
      <c r="S55" s="24">
        <f t="shared" si="23"/>
        <v>0.590909090909091</v>
      </c>
    </row>
    <row r="56" customHeight="1" spans="1:19">
      <c r="A56" s="9">
        <v>51</v>
      </c>
      <c r="B56" s="27">
        <v>202511130115</v>
      </c>
      <c r="C56" s="22" t="s">
        <v>1820</v>
      </c>
      <c r="D56" s="21" t="s">
        <v>151</v>
      </c>
      <c r="E56" s="10">
        <f t="shared" si="12"/>
        <v>57.4494949494949</v>
      </c>
      <c r="F56" s="9">
        <f t="shared" si="13"/>
        <v>38</v>
      </c>
      <c r="G56" s="11">
        <f t="shared" si="14"/>
        <v>0.431818181818182</v>
      </c>
      <c r="H56" s="21" t="s">
        <v>1821</v>
      </c>
      <c r="I56" s="10">
        <f t="shared" si="15"/>
        <v>13.7735849056604</v>
      </c>
      <c r="J56" s="16">
        <f t="shared" si="16"/>
        <v>9</v>
      </c>
      <c r="K56" s="11">
        <f t="shared" si="17"/>
        <v>0.102272727272727</v>
      </c>
      <c r="L56" s="22"/>
      <c r="M56" s="23">
        <f t="shared" si="18"/>
        <v>0</v>
      </c>
      <c r="N56" s="16">
        <f t="shared" si="19"/>
        <v>12</v>
      </c>
      <c r="O56" s="24">
        <f t="shared" si="20"/>
        <v>0.136363636363636</v>
      </c>
      <c r="P56" s="9">
        <v>0</v>
      </c>
      <c r="Q56" s="17">
        <f t="shared" si="21"/>
        <v>71.2230798551553</v>
      </c>
      <c r="R56" s="16">
        <f t="shared" si="22"/>
        <v>23</v>
      </c>
      <c r="S56" s="24">
        <f t="shared" si="23"/>
        <v>0.261363636363636</v>
      </c>
    </row>
    <row r="57" customHeight="1" spans="1:19">
      <c r="A57" s="9">
        <v>52</v>
      </c>
      <c r="B57" s="27">
        <v>202511130116</v>
      </c>
      <c r="C57" s="22" t="s">
        <v>1822</v>
      </c>
      <c r="D57" s="21" t="s">
        <v>209</v>
      </c>
      <c r="E57" s="10">
        <f t="shared" si="12"/>
        <v>48.7878787878788</v>
      </c>
      <c r="F57" s="9">
        <f t="shared" si="13"/>
        <v>63</v>
      </c>
      <c r="G57" s="11">
        <f t="shared" si="14"/>
        <v>0.715909090909091</v>
      </c>
      <c r="H57" s="21" t="s">
        <v>507</v>
      </c>
      <c r="I57" s="10">
        <f t="shared" si="15"/>
        <v>3.58490566037736</v>
      </c>
      <c r="J57" s="16">
        <f t="shared" si="16"/>
        <v>73</v>
      </c>
      <c r="K57" s="11">
        <f t="shared" si="17"/>
        <v>0.829545454545455</v>
      </c>
      <c r="L57" s="22"/>
      <c r="M57" s="23">
        <f t="shared" si="18"/>
        <v>0</v>
      </c>
      <c r="N57" s="16">
        <f t="shared" si="19"/>
        <v>12</v>
      </c>
      <c r="O57" s="24">
        <f t="shared" si="20"/>
        <v>0.136363636363636</v>
      </c>
      <c r="P57" s="9">
        <v>0</v>
      </c>
      <c r="Q57" s="17">
        <f t="shared" si="21"/>
        <v>52.3727844482561</v>
      </c>
      <c r="R57" s="16">
        <f t="shared" si="22"/>
        <v>66</v>
      </c>
      <c r="S57" s="24">
        <f t="shared" si="23"/>
        <v>0.75</v>
      </c>
    </row>
    <row r="58" customHeight="1" spans="1:19">
      <c r="A58" s="9">
        <v>53</v>
      </c>
      <c r="B58" s="27">
        <v>202511130117</v>
      </c>
      <c r="C58" s="22" t="s">
        <v>1823</v>
      </c>
      <c r="D58" s="21" t="s">
        <v>1824</v>
      </c>
      <c r="E58" s="10">
        <f t="shared" si="12"/>
        <v>68.0555555555556</v>
      </c>
      <c r="F58" s="9">
        <f t="shared" si="13"/>
        <v>5</v>
      </c>
      <c r="G58" s="11">
        <f t="shared" si="14"/>
        <v>0.0568181818181818</v>
      </c>
      <c r="H58" s="21" t="s">
        <v>301</v>
      </c>
      <c r="I58" s="10">
        <f t="shared" si="15"/>
        <v>7.07547169811321</v>
      </c>
      <c r="J58" s="16">
        <f t="shared" si="16"/>
        <v>30</v>
      </c>
      <c r="K58" s="11">
        <f t="shared" si="17"/>
        <v>0.340909090909091</v>
      </c>
      <c r="L58" s="22"/>
      <c r="M58" s="23">
        <f t="shared" si="18"/>
        <v>0</v>
      </c>
      <c r="N58" s="16">
        <f t="shared" si="19"/>
        <v>12</v>
      </c>
      <c r="O58" s="24">
        <f t="shared" si="20"/>
        <v>0.136363636363636</v>
      </c>
      <c r="P58" s="9">
        <v>0</v>
      </c>
      <c r="Q58" s="17">
        <f t="shared" si="21"/>
        <v>75.1310272536688</v>
      </c>
      <c r="R58" s="16">
        <f t="shared" si="22"/>
        <v>15</v>
      </c>
      <c r="S58" s="24">
        <f t="shared" si="23"/>
        <v>0.170454545454545</v>
      </c>
    </row>
    <row r="59" customHeight="1" spans="1:19">
      <c r="A59" s="9">
        <v>54</v>
      </c>
      <c r="B59" s="27">
        <v>202511130118</v>
      </c>
      <c r="C59" s="22" t="s">
        <v>1825</v>
      </c>
      <c r="D59" s="21" t="s">
        <v>917</v>
      </c>
      <c r="E59" s="10">
        <f t="shared" si="12"/>
        <v>52.6767676767677</v>
      </c>
      <c r="F59" s="9">
        <f t="shared" si="13"/>
        <v>49</v>
      </c>
      <c r="G59" s="11">
        <f t="shared" si="14"/>
        <v>0.556818181818182</v>
      </c>
      <c r="H59" s="21" t="s">
        <v>507</v>
      </c>
      <c r="I59" s="10">
        <f t="shared" si="15"/>
        <v>3.58490566037736</v>
      </c>
      <c r="J59" s="16">
        <f t="shared" si="16"/>
        <v>73</v>
      </c>
      <c r="K59" s="11">
        <f t="shared" si="17"/>
        <v>0.829545454545455</v>
      </c>
      <c r="L59" s="22"/>
      <c r="M59" s="23">
        <f t="shared" si="18"/>
        <v>0</v>
      </c>
      <c r="N59" s="16">
        <f t="shared" si="19"/>
        <v>12</v>
      </c>
      <c r="O59" s="24">
        <f t="shared" si="20"/>
        <v>0.136363636363636</v>
      </c>
      <c r="P59" s="9">
        <v>0</v>
      </c>
      <c r="Q59" s="17">
        <f t="shared" si="21"/>
        <v>56.261673337145</v>
      </c>
      <c r="R59" s="16">
        <f t="shared" si="22"/>
        <v>56</v>
      </c>
      <c r="S59" s="24">
        <f t="shared" si="23"/>
        <v>0.636363636363636</v>
      </c>
    </row>
    <row r="60" customHeight="1" spans="1:19">
      <c r="A60" s="9">
        <v>55</v>
      </c>
      <c r="B60" s="27">
        <v>202511130119</v>
      </c>
      <c r="C60" s="22" t="s">
        <v>1826</v>
      </c>
      <c r="D60" s="21" t="s">
        <v>354</v>
      </c>
      <c r="E60" s="10">
        <f t="shared" si="12"/>
        <v>59.2171717171717</v>
      </c>
      <c r="F60" s="9">
        <f t="shared" si="13"/>
        <v>30</v>
      </c>
      <c r="G60" s="11">
        <f t="shared" si="14"/>
        <v>0.340909090909091</v>
      </c>
      <c r="H60" s="21" t="s">
        <v>1827</v>
      </c>
      <c r="I60" s="10">
        <f t="shared" si="15"/>
        <v>18.7735849056604</v>
      </c>
      <c r="J60" s="16">
        <f t="shared" si="16"/>
        <v>4</v>
      </c>
      <c r="K60" s="11">
        <f t="shared" si="17"/>
        <v>0.0454545454545455</v>
      </c>
      <c r="L60" s="22">
        <v>5</v>
      </c>
      <c r="M60" s="23">
        <f t="shared" si="18"/>
        <v>5</v>
      </c>
      <c r="N60" s="16">
        <f t="shared" si="19"/>
        <v>9</v>
      </c>
      <c r="O60" s="24">
        <f t="shared" si="20"/>
        <v>0.102272727272727</v>
      </c>
      <c r="P60" s="9">
        <v>0</v>
      </c>
      <c r="Q60" s="17">
        <f t="shared" si="21"/>
        <v>82.9907566228321</v>
      </c>
      <c r="R60" s="16">
        <f t="shared" si="22"/>
        <v>9</v>
      </c>
      <c r="S60" s="24">
        <f t="shared" si="23"/>
        <v>0.102272727272727</v>
      </c>
    </row>
    <row r="61" customHeight="1" spans="1:19">
      <c r="A61" s="9">
        <v>56</v>
      </c>
      <c r="B61" s="27">
        <v>202511130120</v>
      </c>
      <c r="C61" s="22" t="s">
        <v>1828</v>
      </c>
      <c r="D61" s="21" t="s">
        <v>732</v>
      </c>
      <c r="E61" s="10">
        <f t="shared" si="12"/>
        <v>61.8686868686869</v>
      </c>
      <c r="F61" s="9">
        <f t="shared" si="13"/>
        <v>18</v>
      </c>
      <c r="G61" s="11">
        <f t="shared" si="14"/>
        <v>0.204545454545455</v>
      </c>
      <c r="H61" s="21" t="s">
        <v>33</v>
      </c>
      <c r="I61" s="10">
        <f t="shared" si="15"/>
        <v>5.75471698113208</v>
      </c>
      <c r="J61" s="16">
        <f t="shared" si="16"/>
        <v>43</v>
      </c>
      <c r="K61" s="11">
        <f t="shared" si="17"/>
        <v>0.488636363636364</v>
      </c>
      <c r="L61" s="22"/>
      <c r="M61" s="23">
        <f t="shared" si="18"/>
        <v>0</v>
      </c>
      <c r="N61" s="16">
        <f t="shared" si="19"/>
        <v>12</v>
      </c>
      <c r="O61" s="24">
        <f t="shared" si="20"/>
        <v>0.136363636363636</v>
      </c>
      <c r="P61" s="9">
        <v>0</v>
      </c>
      <c r="Q61" s="17">
        <f t="shared" si="21"/>
        <v>67.6234038498189</v>
      </c>
      <c r="R61" s="16">
        <f t="shared" si="22"/>
        <v>29</v>
      </c>
      <c r="S61" s="24">
        <f t="shared" si="23"/>
        <v>0.329545454545455</v>
      </c>
    </row>
    <row r="62" customHeight="1" spans="1:19">
      <c r="A62" s="9">
        <v>57</v>
      </c>
      <c r="B62" s="27">
        <v>202511130121</v>
      </c>
      <c r="C62" s="22" t="s">
        <v>1829</v>
      </c>
      <c r="D62" s="21" t="s">
        <v>658</v>
      </c>
      <c r="E62" s="10">
        <f t="shared" si="12"/>
        <v>65.9343434343434</v>
      </c>
      <c r="F62" s="9">
        <f t="shared" si="13"/>
        <v>8</v>
      </c>
      <c r="G62" s="11">
        <f t="shared" si="14"/>
        <v>0.0909090909090909</v>
      </c>
      <c r="H62" s="21" t="s">
        <v>1053</v>
      </c>
      <c r="I62" s="10">
        <f t="shared" si="15"/>
        <v>7.54716981132075</v>
      </c>
      <c r="J62" s="16">
        <f t="shared" si="16"/>
        <v>28</v>
      </c>
      <c r="K62" s="11">
        <f t="shared" si="17"/>
        <v>0.318181818181818</v>
      </c>
      <c r="L62" s="22"/>
      <c r="M62" s="23">
        <f t="shared" si="18"/>
        <v>0</v>
      </c>
      <c r="N62" s="16">
        <f t="shared" si="19"/>
        <v>12</v>
      </c>
      <c r="O62" s="24">
        <f t="shared" si="20"/>
        <v>0.136363636363636</v>
      </c>
      <c r="P62" s="9">
        <v>0</v>
      </c>
      <c r="Q62" s="17">
        <f t="shared" si="21"/>
        <v>73.4815132456642</v>
      </c>
      <c r="R62" s="16">
        <f t="shared" si="22"/>
        <v>17</v>
      </c>
      <c r="S62" s="24">
        <f t="shared" si="23"/>
        <v>0.193181818181818</v>
      </c>
    </row>
    <row r="63" customHeight="1" spans="1:19">
      <c r="A63" s="9">
        <v>58</v>
      </c>
      <c r="B63" s="27">
        <v>202511130122</v>
      </c>
      <c r="C63" s="22" t="s">
        <v>1830</v>
      </c>
      <c r="D63" s="21" t="s">
        <v>937</v>
      </c>
      <c r="E63" s="10">
        <f t="shared" si="12"/>
        <v>51.6161616161616</v>
      </c>
      <c r="F63" s="9">
        <f t="shared" si="13"/>
        <v>54</v>
      </c>
      <c r="G63" s="11">
        <f t="shared" si="14"/>
        <v>0.613636363636364</v>
      </c>
      <c r="H63" s="21" t="s">
        <v>131</v>
      </c>
      <c r="I63" s="10">
        <f t="shared" si="15"/>
        <v>3.77358490566038</v>
      </c>
      <c r="J63" s="16">
        <f t="shared" si="16"/>
        <v>70</v>
      </c>
      <c r="K63" s="11">
        <f t="shared" si="17"/>
        <v>0.795454545454545</v>
      </c>
      <c r="L63" s="22"/>
      <c r="M63" s="23">
        <f t="shared" si="18"/>
        <v>0</v>
      </c>
      <c r="N63" s="16">
        <f t="shared" si="19"/>
        <v>12</v>
      </c>
      <c r="O63" s="24">
        <f t="shared" si="20"/>
        <v>0.136363636363636</v>
      </c>
      <c r="P63" s="9">
        <v>0</v>
      </c>
      <c r="Q63" s="17">
        <f t="shared" si="21"/>
        <v>55.389746521822</v>
      </c>
      <c r="R63" s="16">
        <f t="shared" si="22"/>
        <v>58</v>
      </c>
      <c r="S63" s="24">
        <f t="shared" si="23"/>
        <v>0.659090909090909</v>
      </c>
    </row>
    <row r="64" customHeight="1" spans="1:19">
      <c r="A64" s="9">
        <v>59</v>
      </c>
      <c r="B64" s="27">
        <v>202511130123</v>
      </c>
      <c r="C64" s="22" t="s">
        <v>1831</v>
      </c>
      <c r="D64" s="21" t="s">
        <v>52</v>
      </c>
      <c r="E64" s="10">
        <f t="shared" si="12"/>
        <v>50.7323232323232</v>
      </c>
      <c r="F64" s="9">
        <f t="shared" si="13"/>
        <v>57</v>
      </c>
      <c r="G64" s="11">
        <f t="shared" si="14"/>
        <v>0.647727272727273</v>
      </c>
      <c r="H64" s="21" t="s">
        <v>653</v>
      </c>
      <c r="I64" s="10">
        <f t="shared" si="15"/>
        <v>3.67924528301887</v>
      </c>
      <c r="J64" s="16">
        <f t="shared" si="16"/>
        <v>72</v>
      </c>
      <c r="K64" s="11">
        <f t="shared" si="17"/>
        <v>0.818181818181818</v>
      </c>
      <c r="L64" s="22"/>
      <c r="M64" s="23">
        <f t="shared" si="18"/>
        <v>0</v>
      </c>
      <c r="N64" s="16">
        <f t="shared" si="19"/>
        <v>12</v>
      </c>
      <c r="O64" s="24">
        <f t="shared" si="20"/>
        <v>0.136363636363636</v>
      </c>
      <c r="P64" s="9">
        <v>0</v>
      </c>
      <c r="Q64" s="17">
        <f t="shared" si="21"/>
        <v>54.4115685153421</v>
      </c>
      <c r="R64" s="16">
        <f t="shared" si="22"/>
        <v>63</v>
      </c>
      <c r="S64" s="24">
        <f t="shared" si="23"/>
        <v>0.715909090909091</v>
      </c>
    </row>
    <row r="65" customHeight="1" spans="1:19">
      <c r="A65" s="9">
        <v>60</v>
      </c>
      <c r="B65" s="27">
        <v>202511130124</v>
      </c>
      <c r="C65" s="22" t="s">
        <v>1832</v>
      </c>
      <c r="D65" s="21" t="s">
        <v>983</v>
      </c>
      <c r="E65" s="10">
        <f t="shared" si="12"/>
        <v>50.3787878787879</v>
      </c>
      <c r="F65" s="9">
        <f t="shared" si="13"/>
        <v>61</v>
      </c>
      <c r="G65" s="11">
        <f t="shared" si="14"/>
        <v>0.693181818181818</v>
      </c>
      <c r="H65" s="21" t="s">
        <v>1139</v>
      </c>
      <c r="I65" s="10">
        <f t="shared" si="15"/>
        <v>3.11320754716981</v>
      </c>
      <c r="J65" s="16">
        <f t="shared" si="16"/>
        <v>77</v>
      </c>
      <c r="K65" s="11">
        <f t="shared" si="17"/>
        <v>0.875</v>
      </c>
      <c r="L65" s="22"/>
      <c r="M65" s="23">
        <f t="shared" si="18"/>
        <v>0</v>
      </c>
      <c r="N65" s="16">
        <f t="shared" si="19"/>
        <v>12</v>
      </c>
      <c r="O65" s="24">
        <f t="shared" si="20"/>
        <v>0.136363636363636</v>
      </c>
      <c r="P65" s="9">
        <v>0</v>
      </c>
      <c r="Q65" s="17">
        <f t="shared" si="21"/>
        <v>53.4919954259577</v>
      </c>
      <c r="R65" s="16">
        <f t="shared" si="22"/>
        <v>64</v>
      </c>
      <c r="S65" s="24">
        <f t="shared" si="23"/>
        <v>0.727272727272727</v>
      </c>
    </row>
    <row r="66" customHeight="1" spans="1:19">
      <c r="A66" s="9">
        <v>61</v>
      </c>
      <c r="B66" s="27">
        <v>202511130125</v>
      </c>
      <c r="C66" s="22" t="s">
        <v>1833</v>
      </c>
      <c r="D66" s="21" t="s">
        <v>36</v>
      </c>
      <c r="E66" s="10">
        <f t="shared" si="12"/>
        <v>60.6313131313131</v>
      </c>
      <c r="F66" s="9">
        <f t="shared" si="13"/>
        <v>24</v>
      </c>
      <c r="G66" s="11">
        <f t="shared" si="14"/>
        <v>0.272727272727273</v>
      </c>
      <c r="H66" s="21" t="s">
        <v>425</v>
      </c>
      <c r="I66" s="10">
        <f t="shared" si="15"/>
        <v>4.33962264150943</v>
      </c>
      <c r="J66" s="16">
        <f t="shared" si="16"/>
        <v>58</v>
      </c>
      <c r="K66" s="11">
        <f t="shared" si="17"/>
        <v>0.659090909090909</v>
      </c>
      <c r="L66" s="22"/>
      <c r="M66" s="23">
        <f t="shared" si="18"/>
        <v>0</v>
      </c>
      <c r="N66" s="16">
        <f t="shared" si="19"/>
        <v>12</v>
      </c>
      <c r="O66" s="24">
        <f t="shared" si="20"/>
        <v>0.136363636363636</v>
      </c>
      <c r="P66" s="9">
        <v>0</v>
      </c>
      <c r="Q66" s="17">
        <f t="shared" si="21"/>
        <v>64.9709357728226</v>
      </c>
      <c r="R66" s="16">
        <f t="shared" si="22"/>
        <v>38</v>
      </c>
      <c r="S66" s="24">
        <f t="shared" si="23"/>
        <v>0.431818181818182</v>
      </c>
    </row>
    <row r="67" customHeight="1" spans="1:19">
      <c r="A67" s="9">
        <v>62</v>
      </c>
      <c r="B67" s="27">
        <v>202511130127</v>
      </c>
      <c r="C67" s="22" t="s">
        <v>1834</v>
      </c>
      <c r="D67" s="21" t="s">
        <v>1150</v>
      </c>
      <c r="E67" s="10">
        <f t="shared" si="12"/>
        <v>42.0707070707071</v>
      </c>
      <c r="F67" s="9">
        <f t="shared" si="13"/>
        <v>74</v>
      </c>
      <c r="G67" s="11">
        <f t="shared" si="14"/>
        <v>0.840909090909091</v>
      </c>
      <c r="H67" s="21" t="s">
        <v>1139</v>
      </c>
      <c r="I67" s="10">
        <f t="shared" si="15"/>
        <v>3.11320754716981</v>
      </c>
      <c r="J67" s="16">
        <f t="shared" si="16"/>
        <v>77</v>
      </c>
      <c r="K67" s="11">
        <f t="shared" si="17"/>
        <v>0.875</v>
      </c>
      <c r="L67" s="22"/>
      <c r="M67" s="23">
        <f t="shared" si="18"/>
        <v>0</v>
      </c>
      <c r="N67" s="16">
        <f t="shared" si="19"/>
        <v>12</v>
      </c>
      <c r="O67" s="24">
        <f t="shared" si="20"/>
        <v>0.136363636363636</v>
      </c>
      <c r="P67" s="9">
        <v>0</v>
      </c>
      <c r="Q67" s="17">
        <f t="shared" si="21"/>
        <v>45.1839146178769</v>
      </c>
      <c r="R67" s="16">
        <f t="shared" si="22"/>
        <v>75</v>
      </c>
      <c r="S67" s="24">
        <f t="shared" si="23"/>
        <v>0.852272727272727</v>
      </c>
    </row>
    <row r="68" customHeight="1" spans="1:19">
      <c r="A68" s="9">
        <v>63</v>
      </c>
      <c r="B68" s="27">
        <v>202511130128</v>
      </c>
      <c r="C68" s="22" t="s">
        <v>1835</v>
      </c>
      <c r="D68" s="21" t="s">
        <v>304</v>
      </c>
      <c r="E68" s="10">
        <f t="shared" si="12"/>
        <v>37.2979797979798</v>
      </c>
      <c r="F68" s="9">
        <f t="shared" si="13"/>
        <v>80</v>
      </c>
      <c r="G68" s="11">
        <f t="shared" si="14"/>
        <v>0.909090909090909</v>
      </c>
      <c r="H68" s="21" t="s">
        <v>1836</v>
      </c>
      <c r="I68" s="10">
        <f t="shared" si="15"/>
        <v>2.92452830188679</v>
      </c>
      <c r="J68" s="16">
        <f t="shared" si="16"/>
        <v>80</v>
      </c>
      <c r="K68" s="11">
        <f t="shared" si="17"/>
        <v>0.909090909090909</v>
      </c>
      <c r="L68" s="22"/>
      <c r="M68" s="23">
        <f t="shared" si="18"/>
        <v>0</v>
      </c>
      <c r="N68" s="16">
        <f t="shared" si="19"/>
        <v>12</v>
      </c>
      <c r="O68" s="24">
        <f t="shared" si="20"/>
        <v>0.136363636363636</v>
      </c>
      <c r="P68" s="9">
        <v>0</v>
      </c>
      <c r="Q68" s="17">
        <f t="shared" si="21"/>
        <v>40.2225080998666</v>
      </c>
      <c r="R68" s="16">
        <f t="shared" si="22"/>
        <v>81</v>
      </c>
      <c r="S68" s="24">
        <f t="shared" si="23"/>
        <v>0.920454545454545</v>
      </c>
    </row>
    <row r="69" customHeight="1" spans="1:19">
      <c r="A69" s="9">
        <v>64</v>
      </c>
      <c r="B69" s="27">
        <v>202511130129</v>
      </c>
      <c r="C69" s="22" t="s">
        <v>1837</v>
      </c>
      <c r="D69" s="21" t="s">
        <v>1838</v>
      </c>
      <c r="E69" s="10">
        <f t="shared" si="12"/>
        <v>68.9393939393939</v>
      </c>
      <c r="F69" s="9">
        <f t="shared" si="13"/>
        <v>4</v>
      </c>
      <c r="G69" s="11">
        <f t="shared" si="14"/>
        <v>0.0454545454545455</v>
      </c>
      <c r="H69" s="21" t="s">
        <v>188</v>
      </c>
      <c r="I69" s="10">
        <f t="shared" si="15"/>
        <v>12.9245283018868</v>
      </c>
      <c r="J69" s="16">
        <f t="shared" si="16"/>
        <v>10</v>
      </c>
      <c r="K69" s="11">
        <f t="shared" si="17"/>
        <v>0.113636363636364</v>
      </c>
      <c r="L69" s="22">
        <v>23.6</v>
      </c>
      <c r="M69" s="23">
        <f t="shared" si="18"/>
        <v>23.6</v>
      </c>
      <c r="N69" s="16">
        <f t="shared" si="19"/>
        <v>3</v>
      </c>
      <c r="O69" s="24">
        <f t="shared" si="20"/>
        <v>0.0340909090909091</v>
      </c>
      <c r="P69" s="9">
        <v>0</v>
      </c>
      <c r="Q69" s="17">
        <f t="shared" si="21"/>
        <v>105.463922241281</v>
      </c>
      <c r="R69" s="16">
        <f t="shared" si="22"/>
        <v>3</v>
      </c>
      <c r="S69" s="24">
        <f t="shared" si="23"/>
        <v>0.0340909090909091</v>
      </c>
    </row>
    <row r="70" customHeight="1" spans="1:19">
      <c r="A70" s="9">
        <v>65</v>
      </c>
      <c r="B70" s="27">
        <v>202511130132</v>
      </c>
      <c r="C70" s="22" t="s">
        <v>1839</v>
      </c>
      <c r="D70" s="21" t="s">
        <v>354</v>
      </c>
      <c r="E70" s="10">
        <f t="shared" si="12"/>
        <v>59.2171717171717</v>
      </c>
      <c r="F70" s="9">
        <f t="shared" si="13"/>
        <v>30</v>
      </c>
      <c r="G70" s="11">
        <f t="shared" si="14"/>
        <v>0.340909090909091</v>
      </c>
      <c r="H70" s="21" t="s">
        <v>101</v>
      </c>
      <c r="I70" s="10">
        <f t="shared" si="15"/>
        <v>3.9622641509434</v>
      </c>
      <c r="J70" s="16">
        <f t="shared" si="16"/>
        <v>65</v>
      </c>
      <c r="K70" s="11">
        <f t="shared" si="17"/>
        <v>0.738636363636364</v>
      </c>
      <c r="L70" s="22"/>
      <c r="M70" s="23">
        <f t="shared" si="18"/>
        <v>0</v>
      </c>
      <c r="N70" s="16">
        <f t="shared" si="19"/>
        <v>12</v>
      </c>
      <c r="O70" s="24">
        <f t="shared" si="20"/>
        <v>0.136363636363636</v>
      </c>
      <c r="P70" s="9">
        <v>0</v>
      </c>
      <c r="Q70" s="17">
        <f t="shared" si="21"/>
        <v>63.1794358681151</v>
      </c>
      <c r="R70" s="16">
        <f t="shared" si="22"/>
        <v>40</v>
      </c>
      <c r="S70" s="24">
        <f t="shared" si="23"/>
        <v>0.454545454545455</v>
      </c>
    </row>
    <row r="71" customHeight="1" spans="1:19">
      <c r="A71" s="9">
        <v>66</v>
      </c>
      <c r="B71" s="27">
        <v>202511130133</v>
      </c>
      <c r="C71" s="22" t="s">
        <v>1840</v>
      </c>
      <c r="D71" s="21" t="s">
        <v>645</v>
      </c>
      <c r="E71" s="10">
        <f t="shared" ref="E71:E93" si="24">D71/MAX($D$5:$D$93)*70</f>
        <v>66.9949494949495</v>
      </c>
      <c r="F71" s="9">
        <f t="shared" ref="F71:F93" si="25">RANK(E71,$E$6:$E$93)</f>
        <v>7</v>
      </c>
      <c r="G71" s="11">
        <f t="shared" ref="G71:G93" si="26">IFERROR(RANK(E71,$E$6:$E$93)/COUNT($E$6:$E$93),0)</f>
        <v>0.0795454545454545</v>
      </c>
      <c r="H71" s="21" t="s">
        <v>775</v>
      </c>
      <c r="I71" s="10">
        <f t="shared" ref="I71:I93" si="27">H71/MAX($H$5:$H$93)*30</f>
        <v>8.30188679245283</v>
      </c>
      <c r="J71" s="16">
        <f t="shared" ref="J71:J93" si="28">RANK(I71,$I$6:$I$93)</f>
        <v>23</v>
      </c>
      <c r="K71" s="11">
        <f t="shared" ref="K71:K93" si="29">IFERROR(RANK(I71,$I$6:$I$93)/COUNT($I$6:$I$93),0)</f>
        <v>0.261363636363636</v>
      </c>
      <c r="L71" s="22"/>
      <c r="M71" s="23">
        <f t="shared" ref="M71:M93" si="30">IF(L71&gt;=50,50,L71)</f>
        <v>0</v>
      </c>
      <c r="N71" s="16">
        <f t="shared" ref="N71:N93" si="31">RANK(M71,$M$6:$M$93)</f>
        <v>12</v>
      </c>
      <c r="O71" s="24">
        <f t="shared" ref="O71:O93" si="32">IFERROR(RANK(M71,$M$6:$M$93)/COUNT($M$6:$M$93),0)</f>
        <v>0.136363636363636</v>
      </c>
      <c r="P71" s="9">
        <v>0</v>
      </c>
      <c r="Q71" s="17">
        <f t="shared" ref="Q71:Q93" si="33">E71+I71+M71-P71</f>
        <v>75.2968362874023</v>
      </c>
      <c r="R71" s="16">
        <f t="shared" ref="R71:R93" si="34">RANK(Q71,$Q$6:$Q$93)</f>
        <v>14</v>
      </c>
      <c r="S71" s="24">
        <f t="shared" ref="S71:S93" si="35">IFERROR(RANK(Q71,$Q$6:$Q$93)/COUNT($Q$6:$Q$93),0)</f>
        <v>0.159090909090909</v>
      </c>
    </row>
    <row r="72" customHeight="1" spans="1:19">
      <c r="A72" s="9">
        <v>67</v>
      </c>
      <c r="B72" s="27">
        <v>202511130134</v>
      </c>
      <c r="C72" s="22" t="s">
        <v>1841</v>
      </c>
      <c r="D72" s="21" t="s">
        <v>213</v>
      </c>
      <c r="E72" s="10">
        <f t="shared" si="24"/>
        <v>63.6363636363636</v>
      </c>
      <c r="F72" s="9">
        <f t="shared" si="25"/>
        <v>13</v>
      </c>
      <c r="G72" s="11">
        <f t="shared" si="26"/>
        <v>0.147727272727273</v>
      </c>
      <c r="H72" s="21" t="s">
        <v>1842</v>
      </c>
      <c r="I72" s="10">
        <f t="shared" si="27"/>
        <v>30</v>
      </c>
      <c r="J72" s="16">
        <f t="shared" si="28"/>
        <v>1</v>
      </c>
      <c r="K72" s="11">
        <f t="shared" si="29"/>
        <v>0.0113636363636364</v>
      </c>
      <c r="L72" s="22">
        <v>25.5</v>
      </c>
      <c r="M72" s="23">
        <f t="shared" si="30"/>
        <v>25.5</v>
      </c>
      <c r="N72" s="16">
        <f t="shared" si="31"/>
        <v>2</v>
      </c>
      <c r="O72" s="24">
        <f t="shared" si="32"/>
        <v>0.0227272727272727</v>
      </c>
      <c r="P72" s="9">
        <v>0</v>
      </c>
      <c r="Q72" s="17">
        <f t="shared" si="33"/>
        <v>119.136363636364</v>
      </c>
      <c r="R72" s="16">
        <f t="shared" si="34"/>
        <v>1</v>
      </c>
      <c r="S72" s="24">
        <f t="shared" si="35"/>
        <v>0.0113636363636364</v>
      </c>
    </row>
    <row r="73" customHeight="1" spans="1:19">
      <c r="A73" s="9">
        <v>68</v>
      </c>
      <c r="B73" s="27">
        <v>202511130135</v>
      </c>
      <c r="C73" s="22" t="s">
        <v>1843</v>
      </c>
      <c r="D73" s="21" t="s">
        <v>937</v>
      </c>
      <c r="E73" s="10">
        <f t="shared" si="24"/>
        <v>51.6161616161616</v>
      </c>
      <c r="F73" s="9">
        <f t="shared" si="25"/>
        <v>54</v>
      </c>
      <c r="G73" s="11">
        <f t="shared" si="26"/>
        <v>0.613636363636364</v>
      </c>
      <c r="H73" s="21" t="s">
        <v>131</v>
      </c>
      <c r="I73" s="10">
        <f t="shared" si="27"/>
        <v>3.77358490566038</v>
      </c>
      <c r="J73" s="16">
        <f t="shared" si="28"/>
        <v>70</v>
      </c>
      <c r="K73" s="11">
        <f t="shared" si="29"/>
        <v>0.795454545454545</v>
      </c>
      <c r="L73" s="22"/>
      <c r="M73" s="23">
        <f t="shared" si="30"/>
        <v>0</v>
      </c>
      <c r="N73" s="16">
        <f t="shared" si="31"/>
        <v>12</v>
      </c>
      <c r="O73" s="24">
        <f t="shared" si="32"/>
        <v>0.136363636363636</v>
      </c>
      <c r="P73" s="9">
        <v>0</v>
      </c>
      <c r="Q73" s="17">
        <f t="shared" si="33"/>
        <v>55.389746521822</v>
      </c>
      <c r="R73" s="16">
        <f t="shared" si="34"/>
        <v>58</v>
      </c>
      <c r="S73" s="24">
        <f t="shared" si="35"/>
        <v>0.659090909090909</v>
      </c>
    </row>
    <row r="74" customHeight="1" spans="1:19">
      <c r="A74" s="9">
        <v>69</v>
      </c>
      <c r="B74" s="27">
        <v>202511130136</v>
      </c>
      <c r="C74" s="22" t="s">
        <v>1844</v>
      </c>
      <c r="D74" s="21" t="s">
        <v>1080</v>
      </c>
      <c r="E74" s="10">
        <f t="shared" si="24"/>
        <v>45.6060606060606</v>
      </c>
      <c r="F74" s="9">
        <f t="shared" si="25"/>
        <v>68</v>
      </c>
      <c r="G74" s="11">
        <f t="shared" si="26"/>
        <v>0.772727272727273</v>
      </c>
      <c r="H74" s="21" t="s">
        <v>344</v>
      </c>
      <c r="I74" s="10">
        <f t="shared" si="27"/>
        <v>5.94339622641509</v>
      </c>
      <c r="J74" s="16">
        <f t="shared" si="28"/>
        <v>40</v>
      </c>
      <c r="K74" s="11">
        <f t="shared" si="29"/>
        <v>0.454545454545455</v>
      </c>
      <c r="L74" s="22"/>
      <c r="M74" s="23">
        <f t="shared" si="30"/>
        <v>0</v>
      </c>
      <c r="N74" s="16">
        <f t="shared" si="31"/>
        <v>12</v>
      </c>
      <c r="O74" s="24">
        <f t="shared" si="32"/>
        <v>0.136363636363636</v>
      </c>
      <c r="P74" s="9">
        <v>0</v>
      </c>
      <c r="Q74" s="17">
        <f t="shared" si="33"/>
        <v>51.5494568324757</v>
      </c>
      <c r="R74" s="16">
        <f t="shared" si="34"/>
        <v>67</v>
      </c>
      <c r="S74" s="24">
        <f t="shared" si="35"/>
        <v>0.761363636363636</v>
      </c>
    </row>
    <row r="75" customHeight="1" spans="1:19">
      <c r="A75" s="9">
        <v>70</v>
      </c>
      <c r="B75" s="27">
        <v>202511130137</v>
      </c>
      <c r="C75" s="22" t="s">
        <v>1845</v>
      </c>
      <c r="D75" s="21" t="s">
        <v>40</v>
      </c>
      <c r="E75" s="10">
        <f t="shared" si="24"/>
        <v>55.5050505050505</v>
      </c>
      <c r="F75" s="9">
        <f t="shared" si="25"/>
        <v>45</v>
      </c>
      <c r="G75" s="11">
        <f t="shared" si="26"/>
        <v>0.511363636363636</v>
      </c>
      <c r="H75" s="21" t="s">
        <v>199</v>
      </c>
      <c r="I75" s="10">
        <f t="shared" si="27"/>
        <v>6.50943396226415</v>
      </c>
      <c r="J75" s="16">
        <f t="shared" si="28"/>
        <v>35</v>
      </c>
      <c r="K75" s="11">
        <f t="shared" si="29"/>
        <v>0.397727272727273</v>
      </c>
      <c r="L75" s="22"/>
      <c r="M75" s="23">
        <f t="shared" si="30"/>
        <v>0</v>
      </c>
      <c r="N75" s="16">
        <f t="shared" si="31"/>
        <v>12</v>
      </c>
      <c r="O75" s="24">
        <f t="shared" si="32"/>
        <v>0.136363636363636</v>
      </c>
      <c r="P75" s="9">
        <v>0</v>
      </c>
      <c r="Q75" s="17">
        <f t="shared" si="33"/>
        <v>62.0144844673147</v>
      </c>
      <c r="R75" s="16">
        <f t="shared" si="34"/>
        <v>45</v>
      </c>
      <c r="S75" s="24">
        <f t="shared" si="35"/>
        <v>0.511363636363636</v>
      </c>
    </row>
    <row r="76" customHeight="1" spans="1:19">
      <c r="A76" s="9">
        <v>71</v>
      </c>
      <c r="B76" s="27">
        <v>202511130138</v>
      </c>
      <c r="C76" s="22" t="s">
        <v>1846</v>
      </c>
      <c r="D76" s="21" t="s">
        <v>453</v>
      </c>
      <c r="E76" s="10">
        <f t="shared" si="24"/>
        <v>62.0454545454545</v>
      </c>
      <c r="F76" s="9">
        <f t="shared" si="25"/>
        <v>16</v>
      </c>
      <c r="G76" s="11">
        <f t="shared" si="26"/>
        <v>0.181818181818182</v>
      </c>
      <c r="H76" s="21" t="s">
        <v>125</v>
      </c>
      <c r="I76" s="10">
        <f t="shared" si="27"/>
        <v>6.69811320754717</v>
      </c>
      <c r="J76" s="16">
        <f t="shared" si="28"/>
        <v>33</v>
      </c>
      <c r="K76" s="11">
        <f t="shared" si="29"/>
        <v>0.375</v>
      </c>
      <c r="L76" s="22"/>
      <c r="M76" s="23">
        <f t="shared" si="30"/>
        <v>0</v>
      </c>
      <c r="N76" s="16">
        <f t="shared" si="31"/>
        <v>12</v>
      </c>
      <c r="O76" s="24">
        <f t="shared" si="32"/>
        <v>0.136363636363636</v>
      </c>
      <c r="P76" s="9">
        <v>0</v>
      </c>
      <c r="Q76" s="17">
        <f t="shared" si="33"/>
        <v>68.7435677530017</v>
      </c>
      <c r="R76" s="16">
        <f t="shared" si="34"/>
        <v>27</v>
      </c>
      <c r="S76" s="24">
        <f t="shared" si="35"/>
        <v>0.306818181818182</v>
      </c>
    </row>
    <row r="77" customHeight="1" spans="1:19">
      <c r="A77" s="9">
        <v>72</v>
      </c>
      <c r="B77" s="27">
        <v>202511130139</v>
      </c>
      <c r="C77" s="22" t="s">
        <v>1847</v>
      </c>
      <c r="D77" s="21" t="s">
        <v>52</v>
      </c>
      <c r="E77" s="10">
        <f t="shared" si="24"/>
        <v>50.7323232323232</v>
      </c>
      <c r="F77" s="9">
        <f t="shared" si="25"/>
        <v>57</v>
      </c>
      <c r="G77" s="11">
        <f t="shared" si="26"/>
        <v>0.647727272727273</v>
      </c>
      <c r="H77" s="21" t="s">
        <v>582</v>
      </c>
      <c r="I77" s="10">
        <f t="shared" si="27"/>
        <v>6.60377358490566</v>
      </c>
      <c r="J77" s="16">
        <f t="shared" si="28"/>
        <v>34</v>
      </c>
      <c r="K77" s="11">
        <f t="shared" si="29"/>
        <v>0.386363636363636</v>
      </c>
      <c r="L77" s="22"/>
      <c r="M77" s="23">
        <f t="shared" si="30"/>
        <v>0</v>
      </c>
      <c r="N77" s="16">
        <f t="shared" si="31"/>
        <v>12</v>
      </c>
      <c r="O77" s="24">
        <f t="shared" si="32"/>
        <v>0.136363636363636</v>
      </c>
      <c r="P77" s="9">
        <v>0</v>
      </c>
      <c r="Q77" s="17">
        <f t="shared" si="33"/>
        <v>57.3360968172289</v>
      </c>
      <c r="R77" s="16">
        <f t="shared" si="34"/>
        <v>50</v>
      </c>
      <c r="S77" s="24">
        <f t="shared" si="35"/>
        <v>0.568181818181818</v>
      </c>
    </row>
    <row r="78" customHeight="1" spans="1:19">
      <c r="A78" s="9">
        <v>73</v>
      </c>
      <c r="B78" s="27">
        <v>202511130140</v>
      </c>
      <c r="C78" s="22" t="s">
        <v>1848</v>
      </c>
      <c r="D78" s="21" t="s">
        <v>396</v>
      </c>
      <c r="E78" s="10">
        <f t="shared" si="24"/>
        <v>46.489898989899</v>
      </c>
      <c r="F78" s="9">
        <f t="shared" si="25"/>
        <v>67</v>
      </c>
      <c r="G78" s="11">
        <f t="shared" si="26"/>
        <v>0.761363636363636</v>
      </c>
      <c r="H78" s="21" t="s">
        <v>180</v>
      </c>
      <c r="I78" s="10">
        <f t="shared" si="27"/>
        <v>3.86792452830189</v>
      </c>
      <c r="J78" s="16">
        <f t="shared" si="28"/>
        <v>67</v>
      </c>
      <c r="K78" s="11">
        <f t="shared" si="29"/>
        <v>0.761363636363636</v>
      </c>
      <c r="L78" s="22"/>
      <c r="M78" s="23">
        <f t="shared" si="30"/>
        <v>0</v>
      </c>
      <c r="N78" s="16">
        <f t="shared" si="31"/>
        <v>12</v>
      </c>
      <c r="O78" s="24">
        <f t="shared" si="32"/>
        <v>0.136363636363636</v>
      </c>
      <c r="P78" s="9">
        <v>0</v>
      </c>
      <c r="Q78" s="17">
        <f t="shared" si="33"/>
        <v>50.3578235182009</v>
      </c>
      <c r="R78" s="16">
        <f t="shared" si="34"/>
        <v>69</v>
      </c>
      <c r="S78" s="24">
        <f t="shared" si="35"/>
        <v>0.784090909090909</v>
      </c>
    </row>
    <row r="79" customHeight="1" spans="1:19">
      <c r="A79" s="9">
        <v>74</v>
      </c>
      <c r="B79" s="27">
        <v>202511130141</v>
      </c>
      <c r="C79" s="22" t="s">
        <v>1849</v>
      </c>
      <c r="D79" s="21" t="s">
        <v>60</v>
      </c>
      <c r="E79" s="10">
        <f t="shared" si="24"/>
        <v>59.7474747474747</v>
      </c>
      <c r="F79" s="9">
        <f t="shared" si="25"/>
        <v>27</v>
      </c>
      <c r="G79" s="11">
        <f t="shared" si="26"/>
        <v>0.306818181818182</v>
      </c>
      <c r="H79" s="21" t="s">
        <v>301</v>
      </c>
      <c r="I79" s="10">
        <f t="shared" si="27"/>
        <v>7.07547169811321</v>
      </c>
      <c r="J79" s="16">
        <f t="shared" si="28"/>
        <v>30</v>
      </c>
      <c r="K79" s="11">
        <f t="shared" si="29"/>
        <v>0.340909090909091</v>
      </c>
      <c r="L79" s="22"/>
      <c r="M79" s="23">
        <f t="shared" si="30"/>
        <v>0</v>
      </c>
      <c r="N79" s="16">
        <f t="shared" si="31"/>
        <v>12</v>
      </c>
      <c r="O79" s="24">
        <f t="shared" si="32"/>
        <v>0.136363636363636</v>
      </c>
      <c r="P79" s="9">
        <v>0</v>
      </c>
      <c r="Q79" s="17">
        <f t="shared" si="33"/>
        <v>66.8229464455879</v>
      </c>
      <c r="R79" s="16">
        <f t="shared" si="34"/>
        <v>32</v>
      </c>
      <c r="S79" s="24">
        <f t="shared" si="35"/>
        <v>0.363636363636364</v>
      </c>
    </row>
    <row r="80" customHeight="1" spans="1:19">
      <c r="A80" s="9">
        <v>75</v>
      </c>
      <c r="B80" s="27">
        <v>202511130142</v>
      </c>
      <c r="C80" s="22" t="s">
        <v>1850</v>
      </c>
      <c r="D80" s="21" t="s">
        <v>1377</v>
      </c>
      <c r="E80" s="10">
        <f t="shared" si="24"/>
        <v>36.7676767676768</v>
      </c>
      <c r="F80" s="9">
        <f t="shared" si="25"/>
        <v>81</v>
      </c>
      <c r="G80" s="11">
        <f t="shared" si="26"/>
        <v>0.920454545454545</v>
      </c>
      <c r="H80" s="21" t="s">
        <v>1093</v>
      </c>
      <c r="I80" s="10">
        <f t="shared" si="27"/>
        <v>2.64150943396226</v>
      </c>
      <c r="J80" s="16">
        <f t="shared" si="28"/>
        <v>84</v>
      </c>
      <c r="K80" s="11">
        <f t="shared" si="29"/>
        <v>0.954545454545455</v>
      </c>
      <c r="L80" s="22"/>
      <c r="M80" s="23">
        <f t="shared" si="30"/>
        <v>0</v>
      </c>
      <c r="N80" s="16">
        <f t="shared" si="31"/>
        <v>12</v>
      </c>
      <c r="O80" s="24">
        <f t="shared" si="32"/>
        <v>0.136363636363636</v>
      </c>
      <c r="P80" s="9">
        <v>0</v>
      </c>
      <c r="Q80" s="17">
        <f t="shared" si="33"/>
        <v>39.409186201639</v>
      </c>
      <c r="R80" s="16">
        <f t="shared" si="34"/>
        <v>82</v>
      </c>
      <c r="S80" s="24">
        <f t="shared" si="35"/>
        <v>0.931818181818182</v>
      </c>
    </row>
    <row r="81" customHeight="1" spans="1:21">
      <c r="A81" s="9">
        <v>76</v>
      </c>
      <c r="B81" s="27">
        <v>202511130143</v>
      </c>
      <c r="C81" s="22" t="s">
        <v>1851</v>
      </c>
      <c r="D81" s="21" t="s">
        <v>797</v>
      </c>
      <c r="E81" s="10">
        <f t="shared" si="24"/>
        <v>58.1565656565657</v>
      </c>
      <c r="F81" s="9">
        <f t="shared" si="25"/>
        <v>34</v>
      </c>
      <c r="G81" s="11">
        <f t="shared" si="26"/>
        <v>0.386363636363636</v>
      </c>
      <c r="H81" s="21" t="s">
        <v>496</v>
      </c>
      <c r="I81" s="10">
        <f t="shared" si="27"/>
        <v>4.24528301886792</v>
      </c>
      <c r="J81" s="16">
        <f t="shared" si="28"/>
        <v>59</v>
      </c>
      <c r="K81" s="11">
        <f t="shared" si="29"/>
        <v>0.670454545454545</v>
      </c>
      <c r="L81" s="22"/>
      <c r="M81" s="23">
        <f t="shared" si="30"/>
        <v>0</v>
      </c>
      <c r="N81" s="16">
        <f t="shared" si="31"/>
        <v>12</v>
      </c>
      <c r="O81" s="24">
        <f t="shared" si="32"/>
        <v>0.136363636363636</v>
      </c>
      <c r="P81" s="9">
        <v>0</v>
      </c>
      <c r="Q81" s="17">
        <f t="shared" si="33"/>
        <v>62.4018486754336</v>
      </c>
      <c r="R81" s="16">
        <f t="shared" si="34"/>
        <v>44</v>
      </c>
      <c r="S81" s="24">
        <f t="shared" si="35"/>
        <v>0.5</v>
      </c>
    </row>
    <row r="82" customHeight="1" spans="1:21">
      <c r="A82" s="9">
        <v>77</v>
      </c>
      <c r="B82" s="27">
        <v>202511130144</v>
      </c>
      <c r="C82" s="22" t="s">
        <v>1852</v>
      </c>
      <c r="D82" s="21" t="s">
        <v>259</v>
      </c>
      <c r="E82" s="10">
        <f t="shared" si="24"/>
        <v>61.3383838383838</v>
      </c>
      <c r="F82" s="9">
        <f t="shared" si="25"/>
        <v>23</v>
      </c>
      <c r="G82" s="11">
        <f t="shared" si="26"/>
        <v>0.261363636363636</v>
      </c>
      <c r="H82" s="21" t="s">
        <v>210</v>
      </c>
      <c r="I82" s="10">
        <f t="shared" si="27"/>
        <v>9.90566037735849</v>
      </c>
      <c r="J82" s="16">
        <f t="shared" si="28"/>
        <v>16</v>
      </c>
      <c r="K82" s="11">
        <f t="shared" si="29"/>
        <v>0.181818181818182</v>
      </c>
      <c r="L82" s="22"/>
      <c r="M82" s="23">
        <f t="shared" si="30"/>
        <v>0</v>
      </c>
      <c r="N82" s="16">
        <f t="shared" si="31"/>
        <v>12</v>
      </c>
      <c r="O82" s="24">
        <f t="shared" si="32"/>
        <v>0.136363636363636</v>
      </c>
      <c r="P82" s="9">
        <v>0</v>
      </c>
      <c r="Q82" s="17">
        <f t="shared" si="33"/>
        <v>71.2440442157423</v>
      </c>
      <c r="R82" s="16">
        <f t="shared" si="34"/>
        <v>22</v>
      </c>
      <c r="S82" s="24">
        <f t="shared" si="35"/>
        <v>0.25</v>
      </c>
    </row>
    <row r="83" customHeight="1" spans="1:21">
      <c r="A83" s="9">
        <v>78</v>
      </c>
      <c r="B83" s="27">
        <v>202511130147</v>
      </c>
      <c r="C83" s="22" t="s">
        <v>1853</v>
      </c>
      <c r="D83" s="21" t="s">
        <v>112</v>
      </c>
      <c r="E83" s="10">
        <f t="shared" si="24"/>
        <v>56.0353535353535</v>
      </c>
      <c r="F83" s="9">
        <f t="shared" si="25"/>
        <v>43</v>
      </c>
      <c r="G83" s="11">
        <f t="shared" si="26"/>
        <v>0.488636363636364</v>
      </c>
      <c r="H83" s="21" t="s">
        <v>1160</v>
      </c>
      <c r="I83" s="10">
        <f t="shared" si="27"/>
        <v>2.83018867924528</v>
      </c>
      <c r="J83" s="16">
        <f t="shared" si="28"/>
        <v>81</v>
      </c>
      <c r="K83" s="11">
        <f t="shared" si="29"/>
        <v>0.920454545454545</v>
      </c>
      <c r="L83" s="22"/>
      <c r="M83" s="23">
        <f t="shared" si="30"/>
        <v>0</v>
      </c>
      <c r="N83" s="16">
        <f t="shared" si="31"/>
        <v>12</v>
      </c>
      <c r="O83" s="24">
        <f t="shared" si="32"/>
        <v>0.136363636363636</v>
      </c>
      <c r="P83" s="9">
        <v>0</v>
      </c>
      <c r="Q83" s="17">
        <f t="shared" si="33"/>
        <v>58.8655422145988</v>
      </c>
      <c r="R83" s="16">
        <f t="shared" si="34"/>
        <v>48</v>
      </c>
      <c r="S83" s="24">
        <f t="shared" si="35"/>
        <v>0.545454545454545</v>
      </c>
    </row>
    <row r="84" ht="20" customHeight="1" spans="1:21">
      <c r="A84" s="9">
        <v>79</v>
      </c>
      <c r="B84" s="27">
        <v>202511130148</v>
      </c>
      <c r="C84" s="22" t="s">
        <v>1854</v>
      </c>
      <c r="D84" s="21" t="s">
        <v>605</v>
      </c>
      <c r="E84" s="10">
        <f t="shared" si="24"/>
        <v>41.3636363636364</v>
      </c>
      <c r="F84" s="9">
        <f t="shared" si="25"/>
        <v>76</v>
      </c>
      <c r="G84" s="11">
        <f t="shared" si="26"/>
        <v>0.863636363636364</v>
      </c>
      <c r="H84" s="21" t="s">
        <v>1855</v>
      </c>
      <c r="I84" s="10">
        <f t="shared" si="27"/>
        <v>2.26415094339623</v>
      </c>
      <c r="J84" s="16">
        <f t="shared" si="28"/>
        <v>87</v>
      </c>
      <c r="K84" s="11">
        <f t="shared" si="29"/>
        <v>0.988636363636364</v>
      </c>
      <c r="L84" s="22"/>
      <c r="M84" s="23">
        <f t="shared" si="30"/>
        <v>0</v>
      </c>
      <c r="N84" s="16">
        <f t="shared" si="31"/>
        <v>12</v>
      </c>
      <c r="O84" s="24">
        <f t="shared" si="32"/>
        <v>0.136363636363636</v>
      </c>
      <c r="P84" s="9">
        <v>0</v>
      </c>
      <c r="Q84" s="17">
        <f t="shared" si="33"/>
        <v>43.6277873070326</v>
      </c>
      <c r="R84" s="16">
        <f t="shared" si="34"/>
        <v>80</v>
      </c>
      <c r="S84" s="24">
        <f t="shared" si="35"/>
        <v>0.909090909090909</v>
      </c>
    </row>
    <row r="85" ht="20" customHeight="1" spans="1:21">
      <c r="A85" s="9">
        <v>80</v>
      </c>
      <c r="B85" s="27">
        <v>202511130149</v>
      </c>
      <c r="C85" s="22" t="s">
        <v>1856</v>
      </c>
      <c r="D85" s="21" t="s">
        <v>36</v>
      </c>
      <c r="E85" s="10">
        <f t="shared" si="24"/>
        <v>60.6313131313131</v>
      </c>
      <c r="F85" s="9">
        <f t="shared" si="25"/>
        <v>24</v>
      </c>
      <c r="G85" s="11">
        <f t="shared" si="26"/>
        <v>0.272727272727273</v>
      </c>
      <c r="H85" s="21" t="s">
        <v>1857</v>
      </c>
      <c r="I85" s="10">
        <f t="shared" si="27"/>
        <v>2.54716981132075</v>
      </c>
      <c r="J85" s="16">
        <f t="shared" si="28"/>
        <v>86</v>
      </c>
      <c r="K85" s="11">
        <f t="shared" si="29"/>
        <v>0.977272727272727</v>
      </c>
      <c r="L85" s="22"/>
      <c r="M85" s="23">
        <f t="shared" si="30"/>
        <v>0</v>
      </c>
      <c r="N85" s="16">
        <f t="shared" si="31"/>
        <v>12</v>
      </c>
      <c r="O85" s="24">
        <f t="shared" si="32"/>
        <v>0.136363636363636</v>
      </c>
      <c r="P85" s="9">
        <v>0</v>
      </c>
      <c r="Q85" s="17">
        <f t="shared" si="33"/>
        <v>63.1784829426339</v>
      </c>
      <c r="R85" s="16">
        <f t="shared" si="34"/>
        <v>41</v>
      </c>
      <c r="S85" s="24">
        <f t="shared" si="35"/>
        <v>0.465909090909091</v>
      </c>
    </row>
    <row r="86" ht="20" customHeight="1" spans="1:21">
      <c r="A86" s="9">
        <v>81</v>
      </c>
      <c r="B86" s="27">
        <v>202511130150</v>
      </c>
      <c r="C86" s="22" t="s">
        <v>1858</v>
      </c>
      <c r="D86" s="21" t="s">
        <v>1859</v>
      </c>
      <c r="E86" s="10">
        <f t="shared" si="24"/>
        <v>35</v>
      </c>
      <c r="F86" s="9">
        <f t="shared" si="25"/>
        <v>82</v>
      </c>
      <c r="G86" s="11">
        <f t="shared" si="26"/>
        <v>0.931818181818182</v>
      </c>
      <c r="H86" s="21" t="s">
        <v>1160</v>
      </c>
      <c r="I86" s="10">
        <f t="shared" si="27"/>
        <v>2.83018867924528</v>
      </c>
      <c r="J86" s="16">
        <f t="shared" si="28"/>
        <v>81</v>
      </c>
      <c r="K86" s="11">
        <f t="shared" si="29"/>
        <v>0.920454545454545</v>
      </c>
      <c r="L86" s="22"/>
      <c r="M86" s="23">
        <f t="shared" si="30"/>
        <v>0</v>
      </c>
      <c r="N86" s="16">
        <f t="shared" si="31"/>
        <v>12</v>
      </c>
      <c r="O86" s="24">
        <f t="shared" si="32"/>
        <v>0.136363636363636</v>
      </c>
      <c r="P86" s="9">
        <v>0</v>
      </c>
      <c r="Q86" s="17">
        <f t="shared" si="33"/>
        <v>37.8301886792453</v>
      </c>
      <c r="R86" s="16">
        <f t="shared" si="34"/>
        <v>83</v>
      </c>
      <c r="S86" s="24">
        <f t="shared" si="35"/>
        <v>0.943181818181818</v>
      </c>
    </row>
    <row r="87" ht="20" customHeight="1" spans="1:21">
      <c r="A87" s="9">
        <v>82</v>
      </c>
      <c r="B87" s="27">
        <v>202511130151</v>
      </c>
      <c r="C87" s="22" t="s">
        <v>1860</v>
      </c>
      <c r="D87" s="21" t="s">
        <v>372</v>
      </c>
      <c r="E87" s="10">
        <f t="shared" si="24"/>
        <v>42.2474747474748</v>
      </c>
      <c r="F87" s="9">
        <f t="shared" si="25"/>
        <v>73</v>
      </c>
      <c r="G87" s="11">
        <f t="shared" si="26"/>
        <v>0.829545454545455</v>
      </c>
      <c r="H87" s="21" t="s">
        <v>1855</v>
      </c>
      <c r="I87" s="10">
        <f t="shared" si="27"/>
        <v>2.26415094339623</v>
      </c>
      <c r="J87" s="16">
        <f t="shared" si="28"/>
        <v>87</v>
      </c>
      <c r="K87" s="11">
        <f t="shared" si="29"/>
        <v>0.988636363636364</v>
      </c>
      <c r="L87" s="22"/>
      <c r="M87" s="23">
        <f t="shared" si="30"/>
        <v>0</v>
      </c>
      <c r="N87" s="16">
        <f t="shared" si="31"/>
        <v>12</v>
      </c>
      <c r="O87" s="24">
        <f t="shared" si="32"/>
        <v>0.136363636363636</v>
      </c>
      <c r="P87" s="9">
        <v>0</v>
      </c>
      <c r="Q87" s="17">
        <f t="shared" si="33"/>
        <v>44.511625690871</v>
      </c>
      <c r="R87" s="16">
        <f t="shared" si="34"/>
        <v>76</v>
      </c>
      <c r="S87" s="24">
        <f t="shared" si="35"/>
        <v>0.863636363636364</v>
      </c>
    </row>
    <row r="88" ht="20" customHeight="1" spans="1:21">
      <c r="A88" s="9">
        <v>83</v>
      </c>
      <c r="B88" s="27">
        <v>202511130152</v>
      </c>
      <c r="C88" s="22" t="s">
        <v>1861</v>
      </c>
      <c r="D88" s="21" t="s">
        <v>1862</v>
      </c>
      <c r="E88" s="10">
        <f t="shared" si="24"/>
        <v>20.8585858585859</v>
      </c>
      <c r="F88" s="9">
        <f t="shared" si="25"/>
        <v>88</v>
      </c>
      <c r="G88" s="11">
        <f t="shared" si="26"/>
        <v>1</v>
      </c>
      <c r="H88" s="21" t="s">
        <v>180</v>
      </c>
      <c r="I88" s="10">
        <f t="shared" si="27"/>
        <v>3.86792452830189</v>
      </c>
      <c r="J88" s="16">
        <f t="shared" si="28"/>
        <v>67</v>
      </c>
      <c r="K88" s="11">
        <f t="shared" si="29"/>
        <v>0.761363636363636</v>
      </c>
      <c r="L88" s="22"/>
      <c r="M88" s="23">
        <f t="shared" si="30"/>
        <v>0</v>
      </c>
      <c r="N88" s="16">
        <f t="shared" si="31"/>
        <v>12</v>
      </c>
      <c r="O88" s="24">
        <f t="shared" si="32"/>
        <v>0.136363636363636</v>
      </c>
      <c r="P88" s="9">
        <v>0</v>
      </c>
      <c r="Q88" s="17">
        <f t="shared" si="33"/>
        <v>24.7265103868877</v>
      </c>
      <c r="R88" s="16">
        <f t="shared" si="34"/>
        <v>88</v>
      </c>
      <c r="S88" s="24">
        <f t="shared" si="35"/>
        <v>1</v>
      </c>
    </row>
    <row r="89" ht="20" customHeight="1" spans="1:21">
      <c r="A89" s="9">
        <v>84</v>
      </c>
      <c r="B89" s="27">
        <v>202511130108</v>
      </c>
      <c r="C89" s="22" t="s">
        <v>1863</v>
      </c>
      <c r="D89" s="21">
        <v>3.29</v>
      </c>
      <c r="E89" s="10">
        <f t="shared" si="24"/>
        <v>58.1565656565657</v>
      </c>
      <c r="F89" s="9">
        <f t="shared" si="25"/>
        <v>34</v>
      </c>
      <c r="G89" s="11">
        <f t="shared" si="26"/>
        <v>0.386363636363636</v>
      </c>
      <c r="H89" s="21">
        <v>124</v>
      </c>
      <c r="I89" s="10">
        <f t="shared" si="27"/>
        <v>11.6981132075472</v>
      </c>
      <c r="J89" s="16">
        <f t="shared" si="28"/>
        <v>12</v>
      </c>
      <c r="K89" s="11">
        <f t="shared" si="29"/>
        <v>0.136363636363636</v>
      </c>
      <c r="L89" s="22">
        <v>21</v>
      </c>
      <c r="M89" s="23">
        <f t="shared" si="30"/>
        <v>21</v>
      </c>
      <c r="N89" s="16">
        <f t="shared" si="31"/>
        <v>4</v>
      </c>
      <c r="O89" s="24">
        <f t="shared" si="32"/>
        <v>0.0454545454545455</v>
      </c>
      <c r="P89" s="9">
        <v>0</v>
      </c>
      <c r="Q89" s="17">
        <f t="shared" si="33"/>
        <v>90.8546788641128</v>
      </c>
      <c r="R89" s="16">
        <f t="shared" si="34"/>
        <v>4</v>
      </c>
      <c r="S89" s="24">
        <f t="shared" si="35"/>
        <v>0.0454545454545455</v>
      </c>
    </row>
    <row r="90" ht="20" customHeight="1" spans="1:21">
      <c r="A90" s="9">
        <v>85</v>
      </c>
      <c r="B90" s="27">
        <v>202511130131</v>
      </c>
      <c r="C90" s="22" t="s">
        <v>1864</v>
      </c>
      <c r="D90" s="21">
        <v>3.28</v>
      </c>
      <c r="E90" s="10">
        <f t="shared" si="24"/>
        <v>57.979797979798</v>
      </c>
      <c r="F90" s="9">
        <f t="shared" si="25"/>
        <v>36</v>
      </c>
      <c r="G90" s="11">
        <f t="shared" si="26"/>
        <v>0.409090909090909</v>
      </c>
      <c r="H90" s="21">
        <v>47</v>
      </c>
      <c r="I90" s="10">
        <f t="shared" si="27"/>
        <v>4.43396226415094</v>
      </c>
      <c r="J90" s="16">
        <f t="shared" si="28"/>
        <v>57</v>
      </c>
      <c r="K90" s="11">
        <f t="shared" si="29"/>
        <v>0.647727272727273</v>
      </c>
      <c r="L90" s="22"/>
      <c r="M90" s="23">
        <f t="shared" si="30"/>
        <v>0</v>
      </c>
      <c r="N90" s="16">
        <f t="shared" si="31"/>
        <v>12</v>
      </c>
      <c r="O90" s="24">
        <f t="shared" si="32"/>
        <v>0.136363636363636</v>
      </c>
      <c r="P90" s="9">
        <v>0</v>
      </c>
      <c r="Q90" s="17">
        <f t="shared" si="33"/>
        <v>62.4137602439489</v>
      </c>
      <c r="R90" s="16">
        <f t="shared" si="34"/>
        <v>43</v>
      </c>
      <c r="S90" s="24">
        <f t="shared" si="35"/>
        <v>0.488636363636364</v>
      </c>
    </row>
    <row r="91" ht="20" customHeight="1" spans="1:21">
      <c r="A91" s="12">
        <v>86</v>
      </c>
      <c r="B91" s="28">
        <v>202511130130</v>
      </c>
      <c r="C91" s="29" t="s">
        <v>1865</v>
      </c>
      <c r="D91" s="30">
        <v>3.37</v>
      </c>
      <c r="E91" s="10">
        <f t="shared" si="24"/>
        <v>59.5707070707071</v>
      </c>
      <c r="F91" s="9">
        <f t="shared" si="25"/>
        <v>28</v>
      </c>
      <c r="G91" s="11">
        <f t="shared" si="26"/>
        <v>0.318181818181818</v>
      </c>
      <c r="H91" s="30">
        <v>55</v>
      </c>
      <c r="I91" s="10">
        <f t="shared" si="27"/>
        <v>5.18867924528302</v>
      </c>
      <c r="J91" s="31">
        <f t="shared" si="28"/>
        <v>46</v>
      </c>
      <c r="K91" s="11">
        <f t="shared" si="29"/>
        <v>0.522727272727273</v>
      </c>
      <c r="L91" s="29"/>
      <c r="M91" s="32">
        <f t="shared" si="30"/>
        <v>0</v>
      </c>
      <c r="N91" s="16">
        <f t="shared" si="31"/>
        <v>12</v>
      </c>
      <c r="O91" s="24">
        <f t="shared" si="32"/>
        <v>0.136363636363636</v>
      </c>
      <c r="P91" s="12">
        <v>0</v>
      </c>
      <c r="Q91" s="17">
        <f t="shared" si="33"/>
        <v>64.7593863159901</v>
      </c>
      <c r="R91" s="16">
        <f t="shared" si="34"/>
        <v>39</v>
      </c>
      <c r="S91" s="24">
        <f t="shared" si="35"/>
        <v>0.443181818181818</v>
      </c>
    </row>
    <row r="92" s="1" customFormat="1" ht="20" customHeight="1" spans="1:21">
      <c r="A92" s="9">
        <v>87</v>
      </c>
      <c r="B92" s="83" t="s">
        <v>1866</v>
      </c>
      <c r="C92" s="9" t="s">
        <v>1867</v>
      </c>
      <c r="D92" s="9">
        <v>3.48</v>
      </c>
      <c r="E92" s="10">
        <f t="shared" si="24"/>
        <v>61.5151515151515</v>
      </c>
      <c r="F92" s="9">
        <f t="shared" si="25"/>
        <v>21</v>
      </c>
      <c r="G92" s="11">
        <f t="shared" si="26"/>
        <v>0.238636363636364</v>
      </c>
      <c r="H92" s="33">
        <v>77</v>
      </c>
      <c r="I92" s="10">
        <f t="shared" si="27"/>
        <v>7.26415094339623</v>
      </c>
      <c r="J92" s="16">
        <f t="shared" si="28"/>
        <v>29</v>
      </c>
      <c r="K92" s="11">
        <f t="shared" si="29"/>
        <v>0.329545454545455</v>
      </c>
      <c r="L92" s="34"/>
      <c r="M92" s="23">
        <f t="shared" si="30"/>
        <v>0</v>
      </c>
      <c r="N92" s="16">
        <f t="shared" si="31"/>
        <v>12</v>
      </c>
      <c r="O92" s="24">
        <f t="shared" si="32"/>
        <v>0.136363636363636</v>
      </c>
      <c r="P92" s="9">
        <v>0</v>
      </c>
      <c r="Q92" s="17">
        <f t="shared" si="33"/>
        <v>68.7793024585477</v>
      </c>
      <c r="R92" s="16">
        <f t="shared" si="34"/>
        <v>25</v>
      </c>
      <c r="S92" s="24">
        <f t="shared" si="35"/>
        <v>0.284090909090909</v>
      </c>
    </row>
    <row r="93" s="1" customFormat="1" ht="20" customHeight="1" spans="1:21">
      <c r="A93" s="9">
        <v>88</v>
      </c>
      <c r="B93" s="83" t="s">
        <v>1868</v>
      </c>
      <c r="C93" s="9" t="s">
        <v>1869</v>
      </c>
      <c r="D93" s="9">
        <v>3.62</v>
      </c>
      <c r="E93" s="10">
        <f t="shared" si="24"/>
        <v>63.989898989899</v>
      </c>
      <c r="F93" s="9">
        <f t="shared" si="25"/>
        <v>11</v>
      </c>
      <c r="G93" s="11">
        <f t="shared" si="26"/>
        <v>0.125</v>
      </c>
      <c r="H93" s="33">
        <v>83.5</v>
      </c>
      <c r="I93" s="10">
        <f t="shared" si="27"/>
        <v>7.87735849056604</v>
      </c>
      <c r="J93" s="16">
        <f t="shared" si="28"/>
        <v>24</v>
      </c>
      <c r="K93" s="11">
        <f t="shared" si="29"/>
        <v>0.272727272727273</v>
      </c>
      <c r="L93" s="34"/>
      <c r="M93" s="23">
        <f t="shared" si="30"/>
        <v>0</v>
      </c>
      <c r="N93" s="16">
        <f t="shared" si="31"/>
        <v>12</v>
      </c>
      <c r="O93" s="24">
        <f t="shared" si="32"/>
        <v>0.136363636363636</v>
      </c>
      <c r="P93" s="9">
        <v>0</v>
      </c>
      <c r="Q93" s="17">
        <f t="shared" si="33"/>
        <v>71.867257480465</v>
      </c>
      <c r="R93" s="16">
        <f t="shared" si="34"/>
        <v>21</v>
      </c>
      <c r="S93" s="24">
        <f t="shared" si="35"/>
        <v>0.238636363636364</v>
      </c>
    </row>
    <row r="94" ht="30" customHeight="1" spans="1:21">
      <c r="B94" s="2" t="s">
        <v>328</v>
      </c>
      <c r="G94" s="2"/>
      <c r="P94"/>
    </row>
    <row r="95" customHeight="1" spans="1:21">
      <c r="B95" s="2" t="s">
        <v>329</v>
      </c>
      <c r="G95" s="2"/>
      <c r="M95" s="35" t="s">
        <v>330</v>
      </c>
      <c r="N95" s="35"/>
      <c r="O95" s="35"/>
      <c r="P95" s="35"/>
      <c r="Q95" s="36"/>
      <c r="R95" s="35"/>
      <c r="S95" s="35"/>
      <c r="T95" s="35"/>
      <c r="U95" s="35"/>
    </row>
    <row r="96" customHeight="1" spans="1:21">
      <c r="B96" s="2" t="s">
        <v>331</v>
      </c>
      <c r="G96" s="2"/>
      <c r="M96" s="35"/>
      <c r="N96" s="35"/>
      <c r="O96" s="35"/>
      <c r="P96" s="35"/>
      <c r="Q96" s="36"/>
      <c r="R96" s="35"/>
      <c r="S96" s="35"/>
      <c r="T96" s="35"/>
      <c r="U96" s="35"/>
    </row>
    <row r="97" customHeight="1" spans="2:21">
      <c r="B97" s="2" t="s">
        <v>332</v>
      </c>
      <c r="G97" s="2"/>
      <c r="M97" s="35"/>
      <c r="N97" s="35"/>
      <c r="O97" s="35"/>
      <c r="P97" s="35"/>
      <c r="Q97" s="36"/>
      <c r="R97" s="35"/>
      <c r="S97" s="35"/>
      <c r="T97" s="35"/>
      <c r="U97" s="35"/>
    </row>
    <row r="98" customHeight="1" spans="2:21">
      <c r="M98" s="35"/>
      <c r="N98" s="35"/>
      <c r="O98" s="35"/>
      <c r="P98" s="35"/>
      <c r="Q98" s="36"/>
      <c r="R98" s="35"/>
      <c r="S98" s="35"/>
      <c r="T98" s="35"/>
      <c r="U98" s="35"/>
    </row>
    <row r="99" customHeight="1" spans="2:21">
      <c r="M99" s="35"/>
      <c r="N99" s="35"/>
      <c r="O99" s="35"/>
      <c r="P99" s="35"/>
      <c r="Q99" s="36"/>
      <c r="R99" s="35"/>
      <c r="S99" s="35"/>
      <c r="T99" s="35"/>
      <c r="U99" s="35"/>
    </row>
    <row r="100" customHeight="1" spans="2:21">
      <c r="C100"/>
    </row>
    <row r="101" customHeight="1" spans="2:21">
      <c r="C101"/>
    </row>
    <row r="102" customHeight="1" spans="2:21">
      <c r="C102"/>
    </row>
    <row r="103" customHeight="1" spans="2:21">
      <c r="C103"/>
    </row>
    <row r="104" customHeight="1" spans="2:21">
      <c r="C104"/>
    </row>
    <row r="105" customHeight="1" spans="2:21">
      <c r="C105"/>
    </row>
    <row r="106" customHeight="1" spans="2:21">
      <c r="C106"/>
    </row>
    <row r="107" customHeight="1" spans="2:21">
      <c r="C107"/>
    </row>
    <row r="108" customHeight="1" spans="2:21">
      <c r="C108"/>
    </row>
    <row r="109" customHeight="1" spans="2:21">
      <c r="C109"/>
    </row>
    <row r="110" customHeight="1" spans="2:21">
      <c r="C110"/>
    </row>
    <row r="111" customHeight="1" spans="2:21">
      <c r="C111"/>
    </row>
    <row r="112" customHeight="1" spans="2:21">
      <c r="C112"/>
    </row>
    <row r="113" customHeight="1" spans="3:3">
      <c r="C113"/>
    </row>
    <row r="114" customHeight="1" spans="3:3">
      <c r="C114"/>
    </row>
    <row r="115" customHeight="1" spans="3:3">
      <c r="C115"/>
    </row>
    <row r="116" customHeight="1" spans="3:3">
      <c r="C116"/>
    </row>
    <row r="117" customHeight="1" spans="3:3">
      <c r="C117"/>
    </row>
  </sheetData>
  <autoFilter xmlns:etc="http://www.wps.cn/officeDocument/2017/etCustomData" ref="A1:U99" etc:filterBottomFollowUsedRange="0">
    <extLst/>
  </autoFilter>
  <mergeCells count="15">
    <mergeCell ref="B1:C1"/>
    <mergeCell ref="A2:S2"/>
    <mergeCell ref="D3:G3"/>
    <mergeCell ref="H3:K3"/>
    <mergeCell ref="L3:O3"/>
    <mergeCell ref="Q3:S3"/>
    <mergeCell ref="B94:L94"/>
    <mergeCell ref="B95:L95"/>
    <mergeCell ref="B96:L96"/>
    <mergeCell ref="B97:L97"/>
    <mergeCell ref="A3:A4"/>
    <mergeCell ref="B3:B4"/>
    <mergeCell ref="C3:C4"/>
    <mergeCell ref="P3:P4"/>
    <mergeCell ref="M95:U9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互金</vt:lpstr>
      <vt:lpstr>金科</vt:lpstr>
      <vt:lpstr>金融</vt:lpstr>
      <vt:lpstr>国贸</vt:lpstr>
      <vt:lpstr>投资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Fly Away</cp:lastModifiedBy>
  <dcterms:created xsi:type="dcterms:W3CDTF">2025-06-19T11:36:00Z</dcterms:created>
  <dcterms:modified xsi:type="dcterms:W3CDTF">2026-09-12T03:03:19Z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A6CDEDDEEBA0464BBC8EC8724A1CFD98_13</vt:lpwstr>
  </property>
  <property fmtid="{D5CDD505-2E9C-101B-9397-08002B2CF9AE}" pid="4" name="KSOProductBuildVer">
    <vt:lpwstr>2052-12.1.0.28505</vt:lpwstr>
  </property>
</Properties>
</file>